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W46lsOwZigs6smUolnLBan/4bfzWS77rsKFwXGq428JLGXNB4dRw3GywnbWmTf5tT3mEiPJn/cPEA/f1awGN9A==" workbookSaltValue="zjmzUGdGdXx1m5mTGH3ooA==" workbookSpinCount="100000" lockStructure="1"/>
  <bookViews>
    <workbookView xWindow="0" yWindow="0" windowWidth="20400" windowHeight="7650"/>
  </bookViews>
  <sheets>
    <sheet name="payesh" sheetId="12" r:id="rId1"/>
  </sheets>
  <definedNames>
    <definedName name="_xlnm.Print_Area" localSheetId="0">payesh!$A$1:$BL$130</definedName>
  </definedNames>
  <calcPr calcId="162913"/>
</workbook>
</file>

<file path=xl/calcChain.xml><?xml version="1.0" encoding="utf-8"?>
<calcChain xmlns="http://schemas.openxmlformats.org/spreadsheetml/2006/main">
  <c r="X98" i="12" l="1"/>
  <c r="BL114" i="12"/>
  <c r="BK114" i="12"/>
  <c r="BJ114" i="12"/>
  <c r="BI114" i="12"/>
  <c r="BH114" i="12"/>
  <c r="BG114" i="12"/>
  <c r="BF114" i="12"/>
  <c r="BE114" i="12"/>
  <c r="BD114" i="12"/>
  <c r="BC114" i="12"/>
  <c r="BB114" i="12"/>
  <c r="BA114" i="12"/>
  <c r="AZ114" i="12"/>
  <c r="AY114" i="12"/>
  <c r="AX114" i="12"/>
  <c r="AW114" i="12"/>
  <c r="AV114" i="12"/>
  <c r="AU114" i="12"/>
  <c r="AT114" i="12"/>
  <c r="AS114" i="12"/>
  <c r="AR114" i="12"/>
  <c r="AQ114" i="12"/>
  <c r="AP114" i="12"/>
  <c r="AO114" i="12"/>
  <c r="AN114" i="12"/>
  <c r="AM114" i="12"/>
  <c r="AL114" i="12"/>
  <c r="AK114" i="12"/>
  <c r="AJ114" i="12"/>
  <c r="AI114" i="12"/>
  <c r="BL106" i="12"/>
  <c r="BK106" i="12"/>
  <c r="BJ106" i="12"/>
  <c r="BI106" i="12"/>
  <c r="BH106" i="12"/>
  <c r="BG106" i="12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BL98" i="12"/>
  <c r="BK98" i="12"/>
  <c r="BJ98" i="12"/>
  <c r="BI98" i="12"/>
  <c r="BH98" i="12"/>
  <c r="BG98" i="12"/>
  <c r="BF98" i="12"/>
  <c r="BE98" i="12"/>
  <c r="BD98" i="12"/>
  <c r="BC98" i="12"/>
  <c r="BB98" i="12"/>
  <c r="BA98" i="12"/>
  <c r="AZ98" i="12"/>
  <c r="AY98" i="12"/>
  <c r="AX98" i="12"/>
  <c r="AW98" i="12"/>
  <c r="AV98" i="12"/>
  <c r="AU98" i="12"/>
  <c r="AT98" i="12"/>
  <c r="AS98" i="12"/>
  <c r="AR98" i="12"/>
  <c r="AQ98" i="12"/>
  <c r="AP98" i="12"/>
  <c r="AO98" i="12"/>
  <c r="AN98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M98" i="12" s="1"/>
  <c r="AL90" i="12"/>
  <c r="AL98" i="12" s="1"/>
  <c r="AK90" i="12"/>
  <c r="AK98" i="12" s="1"/>
  <c r="AJ90" i="12"/>
  <c r="AJ98" i="12" s="1"/>
  <c r="AI90" i="12"/>
  <c r="AI98" i="12" s="1"/>
  <c r="BL81" i="12"/>
  <c r="BK81" i="12"/>
  <c r="BJ81" i="12"/>
  <c r="BI81" i="12"/>
  <c r="BH81" i="12"/>
  <c r="BG81" i="12"/>
  <c r="BF81" i="12"/>
  <c r="BE81" i="12"/>
  <c r="BD81" i="12"/>
  <c r="BC81" i="12"/>
  <c r="BB81" i="12"/>
  <c r="BA81" i="12"/>
  <c r="AZ81" i="12"/>
  <c r="AY81" i="12"/>
  <c r="AX81" i="12"/>
  <c r="AW81" i="12"/>
  <c r="AV81" i="12"/>
  <c r="AU81" i="12"/>
  <c r="AT81" i="12"/>
  <c r="AS81" i="12"/>
  <c r="AR81" i="12"/>
  <c r="AQ81" i="12"/>
  <c r="AP81" i="12"/>
  <c r="AO81" i="12"/>
  <c r="AN81" i="12"/>
  <c r="AM81" i="12"/>
  <c r="AL81" i="12"/>
  <c r="AK81" i="12"/>
  <c r="AJ81" i="12"/>
  <c r="AI81" i="12"/>
  <c r="BL32" i="12"/>
  <c r="BL33" i="12" s="1"/>
  <c r="BL35" i="12" s="1"/>
  <c r="BK32" i="12"/>
  <c r="BK33" i="12" s="1"/>
  <c r="BK35" i="12" s="1"/>
  <c r="BJ32" i="12"/>
  <c r="BJ33" i="12" s="1"/>
  <c r="BJ35" i="12" s="1"/>
  <c r="BI32" i="12"/>
  <c r="BI33" i="12" s="1"/>
  <c r="BI35" i="12" s="1"/>
  <c r="BH32" i="12"/>
  <c r="BH33" i="12" s="1"/>
  <c r="BH35" i="12" s="1"/>
  <c r="BG32" i="12"/>
  <c r="BG33" i="12" s="1"/>
  <c r="BG35" i="12" s="1"/>
  <c r="BF32" i="12"/>
  <c r="BF33" i="12" s="1"/>
  <c r="BF35" i="12" s="1"/>
  <c r="BE32" i="12"/>
  <c r="BE33" i="12" s="1"/>
  <c r="BE35" i="12" s="1"/>
  <c r="BD32" i="12"/>
  <c r="BD33" i="12" s="1"/>
  <c r="BD35" i="12" s="1"/>
  <c r="BC32" i="12"/>
  <c r="BC33" i="12" s="1"/>
  <c r="BC35" i="12" s="1"/>
  <c r="BB32" i="12"/>
  <c r="BB33" i="12" s="1"/>
  <c r="BB35" i="12" s="1"/>
  <c r="BA32" i="12"/>
  <c r="BA33" i="12" s="1"/>
  <c r="BA35" i="12" s="1"/>
  <c r="AZ32" i="12"/>
  <c r="AZ33" i="12" s="1"/>
  <c r="AZ35" i="12" s="1"/>
  <c r="AY32" i="12"/>
  <c r="AY33" i="12" s="1"/>
  <c r="AY35" i="12" s="1"/>
  <c r="AX32" i="12"/>
  <c r="AX33" i="12" s="1"/>
  <c r="AX35" i="12" s="1"/>
  <c r="AW32" i="12"/>
  <c r="AW33" i="12" s="1"/>
  <c r="AW35" i="12" s="1"/>
  <c r="AV32" i="12"/>
  <c r="AV33" i="12" s="1"/>
  <c r="AV35" i="12" s="1"/>
  <c r="AU32" i="12"/>
  <c r="AU33" i="12" s="1"/>
  <c r="AU35" i="12" s="1"/>
  <c r="AT32" i="12"/>
  <c r="AT33" i="12" s="1"/>
  <c r="AT35" i="12" s="1"/>
  <c r="AS32" i="12"/>
  <c r="AS33" i="12" s="1"/>
  <c r="AS35" i="12" s="1"/>
  <c r="AR32" i="12"/>
  <c r="AR33" i="12" s="1"/>
  <c r="AR35" i="12" s="1"/>
  <c r="AQ32" i="12"/>
  <c r="AQ33" i="12" s="1"/>
  <c r="AQ35" i="12" s="1"/>
  <c r="AP32" i="12"/>
  <c r="AP33" i="12" s="1"/>
  <c r="AP35" i="12" s="1"/>
  <c r="AO32" i="12"/>
  <c r="AO33" i="12" s="1"/>
  <c r="AO35" i="12" s="1"/>
  <c r="AN32" i="12"/>
  <c r="AN33" i="12" s="1"/>
  <c r="AN35" i="12" s="1"/>
  <c r="AM32" i="12"/>
  <c r="AM33" i="12" s="1"/>
  <c r="AM35" i="12" s="1"/>
  <c r="AL32" i="12"/>
  <c r="AL33" i="12" s="1"/>
  <c r="AL35" i="12" s="1"/>
  <c r="AK32" i="12"/>
  <c r="AK33" i="12" s="1"/>
  <c r="AK35" i="12" s="1"/>
  <c r="AJ32" i="12"/>
  <c r="AJ33" i="12" s="1"/>
  <c r="AJ35" i="12" s="1"/>
  <c r="AI32" i="12"/>
  <c r="AI33" i="12" s="1"/>
  <c r="AI35" i="12" s="1"/>
  <c r="BL20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BL18" i="12"/>
  <c r="BK18" i="12"/>
  <c r="BJ18" i="12"/>
  <c r="BI18" i="12"/>
  <c r="BH18" i="12"/>
  <c r="BG18" i="12"/>
  <c r="BF18" i="12"/>
  <c r="BE18" i="12"/>
  <c r="BD18" i="12"/>
  <c r="BC18" i="12"/>
  <c r="BB18" i="12"/>
  <c r="BA18" i="12"/>
  <c r="AZ18" i="12"/>
  <c r="AY18" i="12"/>
  <c r="AX18" i="12"/>
  <c r="AW18" i="12"/>
  <c r="AV18" i="12"/>
  <c r="AU18" i="12"/>
  <c r="AT18" i="12"/>
  <c r="AS18" i="12"/>
  <c r="AR18" i="12"/>
  <c r="AQ18" i="12"/>
  <c r="AP18" i="12"/>
  <c r="AO18" i="12"/>
  <c r="AN18" i="12"/>
  <c r="AM18" i="12"/>
  <c r="AL18" i="12"/>
  <c r="AK18" i="12"/>
  <c r="AJ18" i="12"/>
  <c r="AI18" i="12"/>
  <c r="BL16" i="12"/>
  <c r="BK16" i="12"/>
  <c r="BJ16" i="12"/>
  <c r="BI16" i="12"/>
  <c r="BH16" i="12"/>
  <c r="BG16" i="12"/>
  <c r="BF16" i="12"/>
  <c r="BE16" i="12"/>
  <c r="BD16" i="12"/>
  <c r="BC16" i="12"/>
  <c r="BB16" i="12"/>
  <c r="BA16" i="12"/>
  <c r="AZ16" i="12"/>
  <c r="AY16" i="12"/>
  <c r="AX16" i="12"/>
  <c r="AW16" i="12"/>
  <c r="AV16" i="12"/>
  <c r="AU16" i="12"/>
  <c r="AT16" i="12"/>
  <c r="AS16" i="12"/>
  <c r="AR16" i="12"/>
  <c r="AQ16" i="12"/>
  <c r="AP16" i="12"/>
  <c r="AO16" i="12"/>
  <c r="AN16" i="12"/>
  <c r="AM16" i="12"/>
  <c r="AL16" i="12"/>
  <c r="AK16" i="12"/>
  <c r="AJ16" i="12"/>
  <c r="AI16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L15" i="12"/>
  <c r="AK15" i="12"/>
  <c r="AJ15" i="12"/>
  <c r="AI15" i="12"/>
  <c r="F20" i="12" l="1"/>
  <c r="G20" i="12"/>
  <c r="H20" i="12"/>
  <c r="K20" i="12"/>
  <c r="L20" i="12"/>
  <c r="N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H20" i="12"/>
  <c r="E20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5" i="12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B18" i="12"/>
  <c r="Z18" i="12"/>
  <c r="Y18" i="12"/>
  <c r="AH16" i="12"/>
  <c r="AG16" i="12"/>
  <c r="AF16" i="12"/>
  <c r="AE16" i="12"/>
  <c r="AD16" i="12"/>
  <c r="AB16" i="12"/>
  <c r="AA16" i="12"/>
  <c r="Z16" i="12"/>
  <c r="Y16" i="12"/>
  <c r="AH15" i="12"/>
  <c r="AG15" i="12"/>
  <c r="AF15" i="12"/>
  <c r="AE15" i="12"/>
  <c r="AC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F15" i="12" l="1"/>
  <c r="G15" i="12"/>
  <c r="H15" i="12"/>
  <c r="J15" i="12"/>
  <c r="K15" i="12"/>
  <c r="L15" i="12"/>
  <c r="M15" i="12"/>
  <c r="N15" i="12"/>
  <c r="O15" i="12"/>
  <c r="P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AI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AZ12" i="12" s="1"/>
  <c r="BA12" i="12" s="1"/>
  <c r="BB12" i="12" s="1"/>
  <c r="BC12" i="12" s="1"/>
  <c r="BD12" i="12" s="1"/>
  <c r="BE12" i="12" s="1"/>
  <c r="BF12" i="12" s="1"/>
  <c r="BG12" i="12" s="1"/>
  <c r="BH12" i="12" s="1"/>
  <c r="BI12" i="12" s="1"/>
  <c r="BJ12" i="12" s="1"/>
  <c r="BK12" i="12" s="1"/>
  <c r="BL12" i="12" s="1"/>
  <c r="H18" i="12"/>
  <c r="N16" i="12" l="1"/>
  <c r="E114" i="12"/>
  <c r="L106" i="12"/>
  <c r="X81" i="12" l="1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W18" i="12"/>
  <c r="V18" i="12"/>
  <c r="T18" i="12"/>
  <c r="S18" i="12"/>
  <c r="R18" i="12"/>
  <c r="Q18" i="12"/>
  <c r="P18" i="12"/>
  <c r="O18" i="12"/>
  <c r="X16" i="12"/>
  <c r="W16" i="12"/>
  <c r="U16" i="12"/>
  <c r="T16" i="12"/>
  <c r="S16" i="12"/>
  <c r="R16" i="12"/>
  <c r="P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18" i="12"/>
  <c r="F32" i="12" l="1"/>
  <c r="F33" i="12" s="1"/>
  <c r="G32" i="12"/>
  <c r="G33" i="12" s="1"/>
  <c r="H32" i="12"/>
  <c r="H33" i="12" s="1"/>
  <c r="I32" i="12"/>
  <c r="I33" i="12" s="1"/>
  <c r="J32" i="12"/>
  <c r="J33" i="12" s="1"/>
  <c r="K32" i="12"/>
  <c r="K33" i="12" s="1"/>
  <c r="L32" i="12"/>
  <c r="L33" i="12" s="1"/>
  <c r="E32" i="12"/>
  <c r="E33" i="12" s="1"/>
  <c r="F18" i="12"/>
  <c r="G18" i="12"/>
  <c r="I18" i="12"/>
  <c r="J18" i="12"/>
  <c r="F16" i="12"/>
  <c r="G16" i="12"/>
  <c r="I16" i="12"/>
  <c r="J16" i="12"/>
  <c r="K16" i="12"/>
  <c r="L16" i="12"/>
  <c r="F81" i="12"/>
  <c r="G81" i="12"/>
  <c r="H81" i="12"/>
  <c r="I81" i="12"/>
  <c r="J81" i="12"/>
  <c r="K81" i="12"/>
  <c r="L81" i="12"/>
  <c r="E35" i="12" l="1"/>
  <c r="L35" i="12"/>
  <c r="J35" i="12"/>
  <c r="H35" i="12"/>
  <c r="F35" i="12"/>
  <c r="K35" i="12"/>
  <c r="G35" i="12"/>
  <c r="I35" i="12"/>
  <c r="E81" i="12" l="1"/>
  <c r="E16" i="12"/>
</calcChain>
</file>

<file path=xl/sharedStrings.xml><?xml version="1.0" encoding="utf-8"?>
<sst xmlns="http://schemas.openxmlformats.org/spreadsheetml/2006/main" count="1218" uniqueCount="405">
  <si>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</si>
  <si>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</si>
  <si>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</si>
  <si>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</si>
  <si>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</si>
  <si>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</si>
  <si>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</si>
  <si>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</si>
  <si>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</si>
  <si>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</si>
  <si>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</si>
  <si>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</si>
  <si>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</si>
  <si>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</si>
  <si>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</si>
  <si>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</si>
  <si>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</si>
  <si>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</si>
  <si>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</si>
  <si>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</si>
  <si>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</si>
  <si>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</si>
  <si>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</si>
  <si>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</si>
  <si>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</si>
  <si>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</si>
  <si>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</si>
  <si>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</si>
  <si>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</si>
  <si>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</si>
  <si>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</si>
  <si>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</si>
  <si>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</si>
  <si>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</si>
  <si>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</si>
  <si>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</si>
  <si>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</si>
  <si>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</si>
  <si>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</si>
  <si>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</si>
  <si>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</si>
  <si>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</si>
  <si>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</si>
  <si>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</si>
  <si>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</si>
  <si>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</si>
  <si>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</si>
  <si>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</si>
  <si>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</si>
  <si>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</si>
  <si>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</si>
  <si>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</si>
  <si>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</si>
  <si>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</si>
  <si>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</si>
  <si>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</si>
  <si>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</si>
  <si>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</si>
  <si>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</si>
  <si>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</si>
  <si>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</si>
  <si>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</si>
  <si>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</si>
  <si>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</si>
  <si>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</si>
  <si>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</si>
  <si>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</si>
  <si>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</si>
  <si>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</si>
  <si>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</si>
  <si>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</si>
  <si>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</si>
  <si>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</si>
  <si>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</si>
  <si>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</si>
  <si>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</si>
  <si>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</si>
  <si>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</si>
  <si>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</si>
  <si>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</si>
  <si>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</si>
  <si>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</si>
  <si>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</si>
  <si>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</si>
  <si>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</si>
  <si>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</si>
  <si>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</si>
  <si>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</si>
  <si>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</si>
  <si>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</si>
  <si>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</si>
  <si>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</si>
  <si>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</si>
  <si>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</si>
  <si>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</si>
  <si>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</si>
  <si>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</si>
  <si>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</si>
  <si>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</si>
  <si>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</si>
  <si>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</si>
  <si>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</si>
  <si>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</si>
  <si>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</si>
  <si>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</si>
  <si>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</si>
  <si>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</si>
  <si>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</si>
  <si>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</si>
  <si>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</si>
  <si>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</si>
  <si>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</si>
  <si>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</si>
  <si>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</si>
  <si>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</si>
  <si>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</si>
  <si>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</si>
  <si>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</si>
  <si>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</si>
  <si>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</si>
  <si>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</si>
  <si>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</si>
  <si>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</si>
  <si>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</si>
  <si>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</si>
  <si>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</si>
  <si>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</si>
  <si>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</si>
  <si>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</si>
  <si>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</si>
  <si>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</si>
  <si>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</si>
  <si>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</si>
  <si>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</si>
  <si>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</si>
  <si>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یاس</t>
  </si>
  <si>
    <t>وحدت</t>
  </si>
  <si>
    <t>ماهانه</t>
  </si>
  <si>
    <t>قوی</t>
  </si>
  <si>
    <t>1394/10/13</t>
  </si>
  <si>
    <t>حدیث میری</t>
  </si>
  <si>
    <t>نسرین کریمی</t>
  </si>
  <si>
    <t>وجیهه مرادی منش</t>
  </si>
  <si>
    <t>متوسط</t>
  </si>
  <si>
    <t>ندارد</t>
  </si>
  <si>
    <t>دارد</t>
  </si>
  <si>
    <t>نشده</t>
  </si>
  <si>
    <t>مرتب</t>
  </si>
  <si>
    <t>انجام شده</t>
  </si>
  <si>
    <t>كرمانشاه</t>
  </si>
  <si>
    <t>بيست وششم</t>
  </si>
  <si>
    <t>1394/10/30</t>
  </si>
  <si>
    <t>1394/11/30</t>
  </si>
  <si>
    <t>1394/12/2</t>
  </si>
  <si>
    <t>1394/10/28</t>
  </si>
  <si>
    <t>1394/10/29</t>
  </si>
  <si>
    <t>ایلام</t>
  </si>
  <si>
    <t>ايلام</t>
  </si>
  <si>
    <t>دهلران</t>
  </si>
  <si>
    <t>بهرام آباد</t>
  </si>
  <si>
    <t>موسیان</t>
  </si>
  <si>
    <t>شهرک وحدت</t>
  </si>
  <si>
    <t>پتك ديناروند</t>
  </si>
  <si>
    <t>موسيان</t>
  </si>
  <si>
    <t>تم تم آب</t>
  </si>
  <si>
    <t>گوراب پایین</t>
  </si>
  <si>
    <t>پتک</t>
  </si>
  <si>
    <t>حاضرمیل</t>
  </si>
  <si>
    <t>حاضر میل</t>
  </si>
  <si>
    <t>میمه</t>
  </si>
  <si>
    <t>حاضرميل</t>
  </si>
  <si>
    <t>شهرك وحدت</t>
  </si>
  <si>
    <t>رضائی</t>
  </si>
  <si>
    <t>رضائي</t>
  </si>
  <si>
    <t>رضایی</t>
  </si>
  <si>
    <t>زینب لاچینی</t>
  </si>
  <si>
    <t>زينب لاچيني</t>
  </si>
  <si>
    <t>هدی مجیدی پور</t>
  </si>
  <si>
    <t>اقدس ولی زاده</t>
  </si>
  <si>
    <t>فاطمه قطبیان</t>
  </si>
  <si>
    <t>فاطمه قطبيان</t>
  </si>
  <si>
    <t>اقدس ولي زاده</t>
  </si>
  <si>
    <t>بهار</t>
  </si>
  <si>
    <t>صداقت</t>
  </si>
  <si>
    <t>معصومه</t>
  </si>
  <si>
    <t>ميعاد</t>
  </si>
  <si>
    <t>عدالت</t>
  </si>
  <si>
    <t>ضيافت</t>
  </si>
  <si>
    <t>صدف</t>
  </si>
  <si>
    <t>هميشه بهار</t>
  </si>
  <si>
    <t>پرستو</t>
  </si>
  <si>
    <t>نیلوفر</t>
  </si>
  <si>
    <t>توسعه</t>
  </si>
  <si>
    <t>لاله</t>
  </si>
  <si>
    <t>دلنیا</t>
  </si>
  <si>
    <t>گل محمدی</t>
  </si>
  <si>
    <t>سعادت</t>
  </si>
  <si>
    <t>روشنك</t>
  </si>
  <si>
    <t>دوستی</t>
  </si>
  <si>
    <t>اندیشه</t>
  </si>
  <si>
    <t>خورشید</t>
  </si>
  <si>
    <t>همیار</t>
  </si>
  <si>
    <t>تابستان 93</t>
  </si>
  <si>
    <t>نرگس</t>
  </si>
  <si>
    <t>زکریا</t>
  </si>
  <si>
    <t>نغمه</t>
  </si>
  <si>
    <t>هليا</t>
  </si>
  <si>
    <t>دريا</t>
  </si>
  <si>
    <t>پ11</t>
  </si>
  <si>
    <t>ت4</t>
  </si>
  <si>
    <t>ت-5</t>
  </si>
  <si>
    <t>ت-4</t>
  </si>
  <si>
    <t>11-پ</t>
  </si>
  <si>
    <t>پ14</t>
  </si>
  <si>
    <t>ت8</t>
  </si>
  <si>
    <t>ت2</t>
  </si>
  <si>
    <t>پ-14</t>
  </si>
  <si>
    <t>ت-7</t>
  </si>
  <si>
    <t>ت-9</t>
  </si>
  <si>
    <t>پ12</t>
  </si>
  <si>
    <t>ت-2</t>
  </si>
  <si>
    <t>ت 1</t>
  </si>
  <si>
    <t>پ-11</t>
  </si>
  <si>
    <t>ماهیانه</t>
  </si>
  <si>
    <t>ماهيانه</t>
  </si>
  <si>
    <t>1393/7/19</t>
  </si>
  <si>
    <t>93/8/20</t>
  </si>
  <si>
    <t>1393/8/20</t>
  </si>
  <si>
    <t>1393/3/28</t>
  </si>
  <si>
    <t>1393/4/4</t>
  </si>
  <si>
    <t>1393/11/2</t>
  </si>
  <si>
    <t>1393/03/28</t>
  </si>
  <si>
    <t>1394/1/31</t>
  </si>
  <si>
    <t>1394/3/17</t>
  </si>
  <si>
    <t>1394/2/31</t>
  </si>
  <si>
    <t>1394/4/31</t>
  </si>
  <si>
    <t>1392/11/2</t>
  </si>
  <si>
    <t>1393/07/19</t>
  </si>
  <si>
    <t>1394/5/25</t>
  </si>
  <si>
    <t>1394/5/12</t>
  </si>
  <si>
    <t>1393/4/2</t>
  </si>
  <si>
    <t>1393/1/30</t>
  </si>
  <si>
    <t>1393/1/31</t>
  </si>
  <si>
    <t>1393/3/29</t>
  </si>
  <si>
    <t>1393/4/25</t>
  </si>
  <si>
    <t>1394/4/26</t>
  </si>
  <si>
    <t>1392/10/20</t>
  </si>
  <si>
    <t>1393/6/30</t>
  </si>
  <si>
    <t>1392/12/04</t>
  </si>
  <si>
    <t>1392/12/4</t>
  </si>
  <si>
    <t>1392/12/10</t>
  </si>
  <si>
    <t>1393/8/10</t>
  </si>
  <si>
    <t>1393/8/4</t>
  </si>
  <si>
    <t>93/8/6</t>
  </si>
  <si>
    <t>1393/9/29</t>
  </si>
  <si>
    <t>1393/9/26</t>
  </si>
  <si>
    <t>1393/10/24</t>
  </si>
  <si>
    <t>1393/10/23</t>
  </si>
  <si>
    <t>1394/6/4</t>
  </si>
  <si>
    <t>مینا ملکی</t>
  </si>
  <si>
    <t>زینب ایمانی</t>
  </si>
  <si>
    <t>زينب عظيمي</t>
  </si>
  <si>
    <t>فاطمه دمادم</t>
  </si>
  <si>
    <t>فاطمه احمدي</t>
  </si>
  <si>
    <t>زهرا نوروزي نهال</t>
  </si>
  <si>
    <t>اشرف روشن</t>
  </si>
  <si>
    <t>فاطمه عبدالي</t>
  </si>
  <si>
    <t>زهره رحمتي</t>
  </si>
  <si>
    <t>زینب امیدی نیا</t>
  </si>
  <si>
    <t>طاهره فیض الهی</t>
  </si>
  <si>
    <t>ناهید میرزایی</t>
  </si>
  <si>
    <t>کریمه رحیمی</t>
  </si>
  <si>
    <t>الهه كاكه</t>
  </si>
  <si>
    <t>فاطمه رضایی</t>
  </si>
  <si>
    <t>فاطمه هملی</t>
  </si>
  <si>
    <t>فروزان مرادی</t>
  </si>
  <si>
    <t>تهمينه محمدي</t>
  </si>
  <si>
    <t>معصومه سبزي</t>
  </si>
  <si>
    <t>محمد کاکه</t>
  </si>
  <si>
    <t>سهیلا ایینی</t>
  </si>
  <si>
    <t>فرشته چراغی</t>
  </si>
  <si>
    <t>سامیه بوچانی</t>
  </si>
  <si>
    <t>هماابراهيمي</t>
  </si>
  <si>
    <t>ماشااله رضائي</t>
  </si>
  <si>
    <t>حمديه كريمي</t>
  </si>
  <si>
    <t>عصمت جابری</t>
  </si>
  <si>
    <t>ايوب رضائي</t>
  </si>
  <si>
    <t>روبخير محمدزاده</t>
  </si>
  <si>
    <t>زینب هادیزاده</t>
  </si>
  <si>
    <t>زهرا حقمرادی</t>
  </si>
  <si>
    <t>شبنم هامونگر</t>
  </si>
  <si>
    <t>سكينه ديناروند</t>
  </si>
  <si>
    <t>ملكيه كايدعباسي</t>
  </si>
  <si>
    <t>فریبا دیناروند</t>
  </si>
  <si>
    <t>سکینه نیکو</t>
  </si>
  <si>
    <t>فاطمه ناجي پور</t>
  </si>
  <si>
    <t>طيبه سبزي</t>
  </si>
  <si>
    <t>مهناز امیدی</t>
  </si>
  <si>
    <t>مرضیه فیض الهی</t>
  </si>
  <si>
    <t>زهرا پرکاسبی</t>
  </si>
  <si>
    <t>روبخیر دمادم</t>
  </si>
  <si>
    <t>زينب عيني</t>
  </si>
  <si>
    <t>مرضیه جابری</t>
  </si>
  <si>
    <t>فروزان هملی</t>
  </si>
  <si>
    <t>فوزیه شادی</t>
  </si>
  <si>
    <t>شهنازشامحمدی</t>
  </si>
  <si>
    <t>فاطمه رحمتی</t>
  </si>
  <si>
    <t>علی اکبر پژوهنده</t>
  </si>
  <si>
    <t>الهه رضایی</t>
  </si>
  <si>
    <t>راضیه فرهادی</t>
  </si>
  <si>
    <t>فرشته امیری پور</t>
  </si>
  <si>
    <t>مريم وحدتيان</t>
  </si>
  <si>
    <t>سميرا سهرابي</t>
  </si>
  <si>
    <t>زهرا عماني</t>
  </si>
  <si>
    <t>مينا غلامي</t>
  </si>
  <si>
    <t>زينب رضائي</t>
  </si>
  <si>
    <t>كوثررحمتي نسب</t>
  </si>
  <si>
    <t>قدمخير محبي</t>
  </si>
  <si>
    <t>سمیه مختاری</t>
  </si>
  <si>
    <t>زهراغلامي</t>
  </si>
  <si>
    <t>هدي ديناروند</t>
  </si>
  <si>
    <t>طوبی کایدعباسی</t>
  </si>
  <si>
    <t>فرزانه جمشیدی</t>
  </si>
  <si>
    <t>زينب زارعي</t>
  </si>
  <si>
    <t>زهرامرادزاده</t>
  </si>
  <si>
    <t>زهرا سبزعلي پور</t>
  </si>
  <si>
    <t>آمنه امیدی</t>
  </si>
  <si>
    <t>ریحانه دارش</t>
  </si>
  <si>
    <t>زینب بساطی</t>
  </si>
  <si>
    <t>مریم قربانی</t>
  </si>
  <si>
    <t>طلعت نوروزی</t>
  </si>
  <si>
    <t>زهرا برزگر</t>
  </si>
  <si>
    <t>ریحان کریمی</t>
  </si>
  <si>
    <t>طیبه نوروزی</t>
  </si>
  <si>
    <t>فاطمه سهرابي</t>
  </si>
  <si>
    <t>محبوبه مرادی</t>
  </si>
  <si>
    <t>علی ولی پور</t>
  </si>
  <si>
    <t>صدیقه زراعی</t>
  </si>
  <si>
    <t>زینب چراغی</t>
  </si>
  <si>
    <t>فرشته محمدي</t>
  </si>
  <si>
    <t>آمنه وليزاده</t>
  </si>
  <si>
    <t>مهين عبدي</t>
  </si>
  <si>
    <t>احمد شامحمدي</t>
  </si>
  <si>
    <t>كريمه بختي</t>
  </si>
  <si>
    <t>فرشته صيدي</t>
  </si>
  <si>
    <t>قوي</t>
  </si>
  <si>
    <t>ضعیف</t>
  </si>
  <si>
    <t>1394/9/24</t>
  </si>
  <si>
    <t>1394/10/27</t>
  </si>
  <si>
    <t>1394/11/29</t>
  </si>
  <si>
    <t>1394/11/24</t>
  </si>
  <si>
    <t>1394/11/27</t>
  </si>
  <si>
    <t>1394/11/26</t>
  </si>
  <si>
    <t>1394/10/10</t>
  </si>
  <si>
    <t>1394/9/10</t>
  </si>
  <si>
    <t>1394/10/24</t>
  </si>
  <si>
    <t>1394/10/25</t>
  </si>
  <si>
    <t>1394/11/28</t>
  </si>
  <si>
    <t>1394/10/26</t>
  </si>
  <si>
    <t>انجام شد</t>
  </si>
  <si>
    <t>انجام نشده</t>
  </si>
  <si>
    <t>بی نقص</t>
  </si>
  <si>
    <t>بي نقص</t>
  </si>
  <si>
    <t>1393/8/25</t>
  </si>
  <si>
    <t>93/8/27</t>
  </si>
  <si>
    <t>1393/8/27</t>
  </si>
  <si>
    <t>1393/10/28</t>
  </si>
  <si>
    <t>1393/6/10</t>
  </si>
  <si>
    <t>1394/1/26</t>
  </si>
  <si>
    <t>1394/1/27</t>
  </si>
  <si>
    <t>1394/2/28</t>
  </si>
  <si>
    <t>1394/2/26</t>
  </si>
  <si>
    <t>1394/7/8</t>
  </si>
  <si>
    <t>1394/6/28</t>
  </si>
  <si>
    <t>1394/6/29</t>
  </si>
  <si>
    <t>1393/9/25</t>
  </si>
  <si>
    <t>1393/10/22</t>
  </si>
  <si>
    <t>1393/11/27</t>
  </si>
  <si>
    <t>1393/7/2</t>
  </si>
  <si>
    <t>1394/4/15</t>
  </si>
  <si>
    <t>1394/8/19</t>
  </si>
  <si>
    <t>1393/8/11</t>
  </si>
  <si>
    <t>1394/10/7</t>
  </si>
  <si>
    <t>.</t>
  </si>
  <si>
    <t xml:space="preserve">میمه </t>
  </si>
  <si>
    <t>ميمه</t>
  </si>
  <si>
    <t>18%يكسال</t>
  </si>
  <si>
    <t>یکسال 18%</t>
  </si>
  <si>
    <t>18%یکسال</t>
  </si>
  <si>
    <t>18% یکسال</t>
  </si>
  <si>
    <t>18درصدیک ساله</t>
  </si>
  <si>
    <t>18درصد</t>
  </si>
  <si>
    <t>21 درصد</t>
  </si>
  <si>
    <t>21درصديكساله</t>
  </si>
  <si>
    <t>21 درصديكساله</t>
  </si>
  <si>
    <t>1395/5/13</t>
  </si>
  <si>
    <t>1395/5/1</t>
  </si>
  <si>
    <t>1394/9/22</t>
  </si>
  <si>
    <t>1394/8/26</t>
  </si>
  <si>
    <t>1394/8/27</t>
  </si>
  <si>
    <t>1395/7/13</t>
  </si>
  <si>
    <t>1395/7/1</t>
  </si>
  <si>
    <t>1395/10/27</t>
  </si>
  <si>
    <t>1395/11/20</t>
  </si>
  <si>
    <t>1395/11/30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</si>
</sst>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  <font>
      <b/>
      <sz val="11"/>
      <color theme="1"/>
      <name val="B Traffic"/>
      <charset val="17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3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2" xfId="0" applyNumberFormat="1" applyFont="1" applyFill="1" applyBorder="1" applyAlignment="1" applyProtection="1">
      <alignment horizontal="center"/>
      <protection locked="0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9" xfId="0" applyNumberFormat="1" applyFont="1" applyFill="1" applyBorder="1" applyAlignment="1" applyProtection="1">
      <alignment horizontal="right" vertical="center" wrapText="1" readingOrder="2"/>
      <protection locked="0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justify" vertical="center" wrapText="1" readingOrder="2"/>
    </xf>
    <xf numFmtId="3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wrapText="1"/>
      <protection locked="0"/>
    </xf>
    <xf numFmtId="3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1" xfId="0" applyNumberFormat="1" applyFont="1" applyFill="1" applyBorder="1" applyAlignment="1" applyProtection="1">
      <alignment horizontal="justify" vertical="center" wrapText="1" readingOrder="2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  <xf numFmtId="0" fontId="14" fillId="13" borderId="1" xfId="0" applyFont="1" applyFill="1" applyBorder="1" applyAlignment="1" applyProtection="1">
      <alignment horizontal="right" vertical="center" wrapText="1" readingOrder="2"/>
      <protection locked="0"/>
    </xf>
    <xf numFmtId="0" fontId="14" fillId="4" borderId="11" xfId="0" applyFont="1" applyFill="1" applyBorder="1" applyAlignment="1" applyProtection="1">
      <alignment horizontal="right" vertical="center" wrapText="1" readingOrder="2"/>
      <protection locked="0"/>
    </xf>
    <xf numFmtId="0" fontId="14" fillId="4" borderId="3" xfId="0" applyFont="1" applyFill="1" applyBorder="1" applyAlignment="1" applyProtection="1">
      <alignment horizontal="right" vertical="center" wrapText="1" readingOrder="2"/>
      <protection locked="0"/>
    </xf>
    <xf numFmtId="0" fontId="14" fillId="10" borderId="9" xfId="0" applyFont="1" applyFill="1" applyBorder="1" applyAlignment="1" applyProtection="1">
      <alignment horizontal="center" vertical="center" wrapText="1" readingOrder="1"/>
      <protection locked="0"/>
    </xf>
    <xf numFmtId="0" fontId="14" fillId="10" borderId="13" xfId="0" applyFont="1" applyFill="1" applyBorder="1" applyAlignment="1" applyProtection="1">
      <alignment horizontal="center" vertical="center" wrapText="1" readingOrder="1"/>
      <protection locked="0"/>
    </xf>
    <xf numFmtId="1" fontId="14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9" fontId="14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14" fontId="14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3" xfId="0" applyFont="1" applyFill="1" applyBorder="1" applyAlignment="1" applyProtection="1">
      <alignment horizontal="center" vertical="center" wrapText="1" readingOrder="1"/>
      <protection locked="0"/>
    </xf>
    <xf numFmtId="0" fontId="14" fillId="8" borderId="13" xfId="0" applyFont="1" applyFill="1" applyBorder="1" applyAlignment="1" applyProtection="1">
      <alignment vertical="center" wrapText="1" readingOrder="1"/>
      <protection locked="0"/>
    </xf>
    <xf numFmtId="0" fontId="14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13" xfId="0" applyFont="1" applyFill="1" applyBorder="1" applyAlignment="1" applyProtection="1">
      <alignment horizontal="center" vertical="center" wrapText="1" readingOrder="1"/>
      <protection locked="0"/>
    </xf>
    <xf numFmtId="0" fontId="14" fillId="6" borderId="12" xfId="0" applyFont="1" applyFill="1" applyBorder="1" applyAlignment="1" applyProtection="1">
      <alignment horizontal="center" vertical="center" wrapText="1" readingOrder="1"/>
      <protection locked="0"/>
    </xf>
    <xf numFmtId="0" fontId="14" fillId="7" borderId="9" xfId="0" applyFont="1" applyFill="1" applyBorder="1" applyAlignment="1" applyProtection="1">
      <alignment horizontal="right" vertical="center" wrapText="1" readingOrder="1"/>
      <protection locked="0"/>
    </xf>
    <xf numFmtId="0" fontId="14" fillId="7" borderId="13" xfId="0" applyFont="1" applyFill="1" applyBorder="1" applyAlignment="1" applyProtection="1">
      <alignment horizontal="right" vertical="center" wrapText="1" readingOrder="1"/>
      <protection locked="0"/>
    </xf>
    <xf numFmtId="0" fontId="14" fillId="7" borderId="11" xfId="0" applyFont="1" applyFill="1" applyBorder="1" applyAlignment="1" applyProtection="1">
      <alignment horizontal="right" vertical="center" wrapText="1" readingOrder="1"/>
      <protection locked="0"/>
    </xf>
    <xf numFmtId="0" fontId="14" fillId="12" borderId="1" xfId="0" applyFont="1" applyFill="1" applyBorder="1" applyAlignment="1" applyProtection="1">
      <alignment horizontal="right" vertical="center" wrapText="1" readingOrder="1"/>
      <protection locked="0"/>
    </xf>
    <xf numFmtId="0" fontId="14" fillId="12" borderId="13" xfId="0" applyFont="1" applyFill="1" applyBorder="1" applyAlignment="1" applyProtection="1">
      <alignment horizontal="right" vertical="center" wrapText="1" readingOrder="1"/>
      <protection locked="0"/>
    </xf>
    <xf numFmtId="0" fontId="14" fillId="12" borderId="13" xfId="0" applyFont="1" applyFill="1" applyBorder="1" applyAlignment="1" applyProtection="1">
      <alignment horizontal="center" vertical="center" wrapText="1" readingOrder="1"/>
      <protection locked="0"/>
    </xf>
    <xf numFmtId="0" fontId="14" fillId="12" borderId="12" xfId="0" applyFont="1" applyFill="1" applyBorder="1" applyAlignment="1" applyProtection="1">
      <alignment horizontal="righ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9"/>
  <sheetViews>
    <sheetView rightToLeft="1" tabSelected="1" view="pageBreakPreview" zoomScale="90" zoomScaleNormal="90" zoomScaleSheetLayoutView="9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H82" sqref="H82"/>
    </sheetView>
  </sheetViews>
  <sheetFormatPr defaultColWidth="9" defaultRowHeight="18" customHeight="1" x14ac:dyDescent="0.25"/>
  <cols>
    <col min="1" max="1" width="1.42578125" style="47" customWidth="1"/>
    <col min="2" max="2" width="5.7109375" style="42" customWidth="1"/>
    <col min="3" max="3" width="6.28515625" style="42" customWidth="1"/>
    <col min="4" max="4" width="60.42578125" style="155" customWidth="1"/>
    <col min="5" max="5" width="13.5703125" style="156" customWidth="1"/>
    <col min="6" max="6" width="13.5703125" style="45" customWidth="1"/>
    <col min="7" max="34" width="13.5703125" style="46" customWidth="1"/>
    <col min="35" max="35" width="13.5703125" style="156" customWidth="1"/>
    <col min="36" max="36" width="13.5703125" style="45" customWidth="1"/>
    <col min="37" max="64" width="13.5703125" style="46" customWidth="1"/>
    <col min="65" max="16384" width="9" style="47"/>
  </cols>
  <sheetData>
    <row r="1" spans="1:64" ht="18" customHeight="1" thickBot="1" x14ac:dyDescent="0.3">
      <c r="D1" s="43"/>
      <c r="E1" s="44"/>
      <c r="AI1" s="44"/>
    </row>
    <row r="2" spans="1:64" ht="18.75" customHeight="1" x14ac:dyDescent="0.25">
      <c r="B2" s="170" t="s">
        <v>20</v>
      </c>
      <c r="C2" s="171"/>
      <c r="D2" s="48" t="s">
        <v>98</v>
      </c>
      <c r="E2" s="176" t="s">
        <v>151</v>
      </c>
      <c r="F2" s="176" t="s">
        <v>152</v>
      </c>
      <c r="G2" s="176" t="s">
        <v>153</v>
      </c>
      <c r="H2" s="176" t="s">
        <v>151</v>
      </c>
      <c r="I2" s="176" t="s">
        <v>152</v>
      </c>
      <c r="J2" s="176" t="s">
        <v>152</v>
      </c>
      <c r="K2" s="176" t="s">
        <v>151</v>
      </c>
      <c r="L2" s="176" t="s">
        <v>151</v>
      </c>
      <c r="M2" s="176" t="s">
        <v>151</v>
      </c>
      <c r="N2" s="176" t="s">
        <v>151</v>
      </c>
      <c r="O2" s="176" t="s">
        <v>151</v>
      </c>
      <c r="P2" s="176" t="s">
        <v>151</v>
      </c>
      <c r="Q2" s="176" t="s">
        <v>152</v>
      </c>
      <c r="R2" s="176" t="s">
        <v>152</v>
      </c>
      <c r="S2" s="176" t="s">
        <v>152</v>
      </c>
      <c r="T2" s="176" t="s">
        <v>154</v>
      </c>
      <c r="U2" s="176" t="s">
        <v>151</v>
      </c>
      <c r="V2" s="176" t="s">
        <v>151</v>
      </c>
      <c r="W2" s="176" t="s">
        <v>151</v>
      </c>
      <c r="X2" s="176" t="s">
        <v>152</v>
      </c>
      <c r="Y2" s="176" t="s">
        <v>152</v>
      </c>
      <c r="Z2" s="176" t="s">
        <v>151</v>
      </c>
      <c r="AA2" s="176" t="s">
        <v>151</v>
      </c>
      <c r="AB2" s="176" t="s">
        <v>151</v>
      </c>
      <c r="AC2" s="176" t="s">
        <v>152</v>
      </c>
      <c r="AD2" s="176" t="s">
        <v>154</v>
      </c>
      <c r="AE2" s="176" t="s">
        <v>152</v>
      </c>
      <c r="AF2" s="176" t="s">
        <v>155</v>
      </c>
      <c r="AG2" s="176" t="s">
        <v>152</v>
      </c>
      <c r="AH2" s="49"/>
      <c r="AI2" s="50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50"/>
      <c r="AY2" s="51"/>
      <c r="AZ2" s="50"/>
      <c r="BA2" s="49"/>
      <c r="BB2" s="49"/>
      <c r="BC2" s="51"/>
      <c r="BD2" s="50"/>
      <c r="BE2" s="50"/>
      <c r="BF2" s="50"/>
      <c r="BG2" s="50"/>
      <c r="BH2" s="50"/>
      <c r="BI2" s="51"/>
      <c r="BJ2" s="50"/>
      <c r="BK2" s="51"/>
      <c r="BL2" s="49"/>
    </row>
    <row r="3" spans="1:64" ht="18.75" customHeight="1" x14ac:dyDescent="0.25">
      <c r="B3" s="172"/>
      <c r="C3" s="173"/>
      <c r="D3" s="52" t="s">
        <v>105</v>
      </c>
      <c r="E3" s="53" t="s">
        <v>156</v>
      </c>
      <c r="F3" s="53" t="s">
        <v>156</v>
      </c>
      <c r="G3" s="53" t="s">
        <v>157</v>
      </c>
      <c r="H3" s="53" t="s">
        <v>156</v>
      </c>
      <c r="I3" s="53" t="s">
        <v>156</v>
      </c>
      <c r="J3" s="53" t="s">
        <v>156</v>
      </c>
      <c r="K3" s="53" t="s">
        <v>156</v>
      </c>
      <c r="L3" s="53" t="s">
        <v>156</v>
      </c>
      <c r="M3" s="54" t="s">
        <v>157</v>
      </c>
      <c r="N3" s="53" t="s">
        <v>156</v>
      </c>
      <c r="O3" s="53" t="s">
        <v>156</v>
      </c>
      <c r="P3" s="53" t="s">
        <v>156</v>
      </c>
      <c r="Q3" s="53" t="s">
        <v>156</v>
      </c>
      <c r="R3" s="53" t="s">
        <v>156</v>
      </c>
      <c r="S3" s="53" t="s">
        <v>156</v>
      </c>
      <c r="T3" s="53" t="s">
        <v>156</v>
      </c>
      <c r="U3" s="53" t="s">
        <v>156</v>
      </c>
      <c r="V3" s="54" t="s">
        <v>156</v>
      </c>
      <c r="W3" s="55" t="s">
        <v>156</v>
      </c>
      <c r="X3" s="53" t="s">
        <v>156</v>
      </c>
      <c r="Y3" s="55" t="s">
        <v>156</v>
      </c>
      <c r="Z3" s="53" t="s">
        <v>156</v>
      </c>
      <c r="AA3" s="53" t="s">
        <v>156</v>
      </c>
      <c r="AB3" s="54" t="s">
        <v>157</v>
      </c>
      <c r="AC3" s="55" t="s">
        <v>156</v>
      </c>
      <c r="AD3" s="54" t="s">
        <v>157</v>
      </c>
      <c r="AE3" s="55" t="s">
        <v>157</v>
      </c>
      <c r="AF3" s="54" t="s">
        <v>157</v>
      </c>
      <c r="AG3" s="55" t="s">
        <v>157</v>
      </c>
      <c r="AH3" s="53"/>
      <c r="AI3" s="55"/>
      <c r="AJ3" s="54"/>
      <c r="AK3" s="55"/>
      <c r="AL3" s="54"/>
      <c r="AM3" s="55"/>
      <c r="AN3" s="54"/>
      <c r="AO3" s="55"/>
      <c r="AP3" s="54"/>
      <c r="AQ3" s="55"/>
      <c r="AR3" s="55"/>
      <c r="AS3" s="55"/>
      <c r="AT3" s="55"/>
      <c r="AU3" s="55"/>
      <c r="AV3" s="55"/>
      <c r="AW3" s="55"/>
      <c r="AX3" s="54"/>
      <c r="AY3" s="54"/>
      <c r="AZ3" s="54"/>
      <c r="BA3" s="55"/>
      <c r="BB3" s="54"/>
      <c r="BC3" s="55"/>
      <c r="BD3" s="54"/>
      <c r="BE3" s="54"/>
      <c r="BF3" s="54"/>
      <c r="BG3" s="54"/>
      <c r="BH3" s="54"/>
      <c r="BI3" s="55"/>
      <c r="BJ3" s="54"/>
      <c r="BK3" s="55"/>
      <c r="BL3" s="53"/>
    </row>
    <row r="4" spans="1:64" ht="18.75" customHeight="1" x14ac:dyDescent="0.25">
      <c r="B4" s="172"/>
      <c r="C4" s="173"/>
      <c r="D4" s="52" t="s">
        <v>106</v>
      </c>
      <c r="E4" s="53" t="s">
        <v>158</v>
      </c>
      <c r="F4" s="53" t="s">
        <v>158</v>
      </c>
      <c r="G4" s="53" t="s">
        <v>158</v>
      </c>
      <c r="H4" s="53" t="s">
        <v>158</v>
      </c>
      <c r="I4" s="53" t="s">
        <v>158</v>
      </c>
      <c r="J4" s="53" t="s">
        <v>158</v>
      </c>
      <c r="K4" s="53" t="s">
        <v>158</v>
      </c>
      <c r="L4" s="53" t="s">
        <v>158</v>
      </c>
      <c r="M4" s="54" t="s">
        <v>158</v>
      </c>
      <c r="N4" s="53" t="s">
        <v>158</v>
      </c>
      <c r="O4" s="53" t="s">
        <v>158</v>
      </c>
      <c r="P4" s="53" t="s">
        <v>158</v>
      </c>
      <c r="Q4" s="53" t="s">
        <v>158</v>
      </c>
      <c r="R4" s="53" t="s">
        <v>158</v>
      </c>
      <c r="S4" s="53" t="s">
        <v>158</v>
      </c>
      <c r="T4" s="53" t="s">
        <v>158</v>
      </c>
      <c r="U4" s="53" t="s">
        <v>158</v>
      </c>
      <c r="V4" s="54" t="s">
        <v>158</v>
      </c>
      <c r="W4" s="55" t="s">
        <v>158</v>
      </c>
      <c r="X4" s="56" t="s">
        <v>158</v>
      </c>
      <c r="Y4" s="53" t="s">
        <v>158</v>
      </c>
      <c r="Z4" s="53" t="s">
        <v>158</v>
      </c>
      <c r="AA4" s="53" t="s">
        <v>158</v>
      </c>
      <c r="AB4" s="54" t="s">
        <v>158</v>
      </c>
      <c r="AC4" s="55" t="s">
        <v>158</v>
      </c>
      <c r="AD4" s="54" t="s">
        <v>158</v>
      </c>
      <c r="AE4" s="55" t="s">
        <v>158</v>
      </c>
      <c r="AF4" s="54" t="s">
        <v>158</v>
      </c>
      <c r="AG4" s="55" t="s">
        <v>158</v>
      </c>
      <c r="AH4" s="56"/>
      <c r="AI4" s="55"/>
      <c r="AJ4" s="54"/>
      <c r="AK4" s="55"/>
      <c r="AL4" s="54"/>
      <c r="AM4" s="55"/>
      <c r="AN4" s="54"/>
      <c r="AO4" s="55"/>
      <c r="AP4" s="54"/>
      <c r="AQ4" s="55"/>
      <c r="AR4" s="55"/>
      <c r="AS4" s="55"/>
      <c r="AT4" s="55"/>
      <c r="AU4" s="55"/>
      <c r="AV4" s="55"/>
      <c r="AW4" s="55"/>
      <c r="AX4" s="54"/>
      <c r="AY4" s="54"/>
      <c r="AZ4" s="54"/>
      <c r="BA4" s="55"/>
      <c r="BB4" s="54"/>
      <c r="BC4" s="53"/>
      <c r="BD4" s="54"/>
      <c r="BE4" s="54"/>
      <c r="BF4" s="54"/>
      <c r="BG4" s="54"/>
      <c r="BH4" s="54"/>
      <c r="BI4" s="55"/>
      <c r="BJ4" s="54"/>
      <c r="BK4" s="55"/>
      <c r="BL4" s="56"/>
    </row>
    <row r="5" spans="1:64" ht="18.75" customHeight="1" x14ac:dyDescent="0.25">
      <c r="B5" s="172"/>
      <c r="C5" s="173"/>
      <c r="D5" s="52" t="s">
        <v>48</v>
      </c>
      <c r="E5" s="54" t="s">
        <v>159</v>
      </c>
      <c r="F5" s="54" t="s">
        <v>160</v>
      </c>
      <c r="G5" s="54" t="s">
        <v>161</v>
      </c>
      <c r="H5" s="54" t="s">
        <v>162</v>
      </c>
      <c r="I5" s="54" t="s">
        <v>163</v>
      </c>
      <c r="J5" s="54" t="s">
        <v>163</v>
      </c>
      <c r="K5" s="54" t="s">
        <v>163</v>
      </c>
      <c r="L5" s="54" t="s">
        <v>162</v>
      </c>
      <c r="M5" s="54" t="s">
        <v>164</v>
      </c>
      <c r="N5" s="54" t="s">
        <v>165</v>
      </c>
      <c r="O5" s="54" t="s">
        <v>165</v>
      </c>
      <c r="P5" s="54" t="s">
        <v>165</v>
      </c>
      <c r="Q5" s="54" t="s">
        <v>166</v>
      </c>
      <c r="R5" s="54" t="s">
        <v>167</v>
      </c>
      <c r="S5" s="54" t="s">
        <v>161</v>
      </c>
      <c r="T5" s="54" t="s">
        <v>168</v>
      </c>
      <c r="U5" s="54" t="s">
        <v>161</v>
      </c>
      <c r="V5" s="54" t="s">
        <v>161</v>
      </c>
      <c r="W5" s="55" t="s">
        <v>164</v>
      </c>
      <c r="X5" s="56" t="s">
        <v>167</v>
      </c>
      <c r="Y5" s="53" t="s">
        <v>164</v>
      </c>
      <c r="Z5" s="53" t="s">
        <v>169</v>
      </c>
      <c r="AA5" s="53" t="s">
        <v>169</v>
      </c>
      <c r="AB5" s="54" t="s">
        <v>170</v>
      </c>
      <c r="AC5" s="55" t="s">
        <v>161</v>
      </c>
      <c r="AD5" s="54" t="s">
        <v>170</v>
      </c>
      <c r="AE5" s="55" t="s">
        <v>171</v>
      </c>
      <c r="AF5" s="54" t="s">
        <v>171</v>
      </c>
      <c r="AG5" s="55" t="s">
        <v>171</v>
      </c>
      <c r="AH5" s="56"/>
      <c r="AI5" s="56"/>
      <c r="AJ5" s="54"/>
      <c r="AK5" s="55"/>
      <c r="AL5" s="54"/>
      <c r="AM5" s="55"/>
      <c r="AN5" s="54"/>
      <c r="AO5" s="55"/>
      <c r="AP5" s="54"/>
      <c r="AQ5" s="55"/>
      <c r="AR5" s="55"/>
      <c r="AS5" s="55"/>
      <c r="AT5" s="54"/>
      <c r="AU5" s="54"/>
      <c r="AV5" s="54"/>
      <c r="AW5" s="54"/>
      <c r="AX5" s="54"/>
      <c r="AY5" s="55"/>
      <c r="AZ5" s="54"/>
      <c r="BA5" s="54"/>
      <c r="BB5" s="55"/>
      <c r="BC5" s="53"/>
      <c r="BD5" s="54"/>
      <c r="BE5" s="54"/>
      <c r="BF5" s="54"/>
      <c r="BG5" s="54"/>
      <c r="BH5" s="54"/>
      <c r="BI5" s="55"/>
      <c r="BJ5" s="54"/>
      <c r="BK5" s="55"/>
      <c r="BL5" s="56"/>
    </row>
    <row r="6" spans="1:64" ht="18.75" customHeight="1" x14ac:dyDescent="0.25">
      <c r="B6" s="172"/>
      <c r="C6" s="173"/>
      <c r="D6" s="57" t="s">
        <v>92</v>
      </c>
      <c r="E6" s="59" t="s">
        <v>172</v>
      </c>
      <c r="F6" s="59" t="s">
        <v>172</v>
      </c>
      <c r="G6" s="59" t="s">
        <v>172</v>
      </c>
      <c r="H6" s="59" t="s">
        <v>173</v>
      </c>
      <c r="I6" s="59" t="s">
        <v>173</v>
      </c>
      <c r="J6" s="59" t="s">
        <v>173</v>
      </c>
      <c r="K6" s="59" t="s">
        <v>173</v>
      </c>
      <c r="L6" s="59" t="s">
        <v>173</v>
      </c>
      <c r="M6" s="59" t="s">
        <v>173</v>
      </c>
      <c r="N6" s="59" t="s">
        <v>172</v>
      </c>
      <c r="O6" s="59" t="s">
        <v>172</v>
      </c>
      <c r="P6" s="59" t="s">
        <v>172</v>
      </c>
      <c r="Q6" s="59" t="s">
        <v>173</v>
      </c>
      <c r="R6" s="59" t="s">
        <v>173</v>
      </c>
      <c r="S6" s="59" t="s">
        <v>173</v>
      </c>
      <c r="T6" s="59" t="s">
        <v>173</v>
      </c>
      <c r="U6" s="59" t="s">
        <v>173</v>
      </c>
      <c r="V6" s="59" t="s">
        <v>172</v>
      </c>
      <c r="W6" s="60" t="s">
        <v>172</v>
      </c>
      <c r="X6" s="58" t="s">
        <v>174</v>
      </c>
      <c r="Y6" s="60" t="s">
        <v>174</v>
      </c>
      <c r="Z6" s="59" t="s">
        <v>172</v>
      </c>
      <c r="AA6" s="59" t="s">
        <v>172</v>
      </c>
      <c r="AB6" s="59" t="s">
        <v>173</v>
      </c>
      <c r="AC6" s="60" t="s">
        <v>172</v>
      </c>
      <c r="AD6" s="59" t="s">
        <v>173</v>
      </c>
      <c r="AE6" s="60" t="s">
        <v>173</v>
      </c>
      <c r="AF6" s="59" t="s">
        <v>173</v>
      </c>
      <c r="AG6" s="60" t="s">
        <v>173</v>
      </c>
      <c r="AH6" s="58"/>
      <c r="AI6" s="60"/>
      <c r="AJ6" s="59"/>
      <c r="AK6" s="60"/>
      <c r="AL6" s="59"/>
      <c r="AM6" s="60"/>
      <c r="AN6" s="59"/>
      <c r="AO6" s="60"/>
      <c r="AP6" s="59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59"/>
      <c r="BK6" s="60"/>
      <c r="BL6" s="58"/>
    </row>
    <row r="7" spans="1:64" ht="18.75" customHeight="1" x14ac:dyDescent="0.25">
      <c r="B7" s="172"/>
      <c r="C7" s="173"/>
      <c r="D7" s="57" t="s">
        <v>93</v>
      </c>
      <c r="E7" s="59" t="s">
        <v>175</v>
      </c>
      <c r="F7" s="59" t="s">
        <v>175</v>
      </c>
      <c r="G7" s="59" t="s">
        <v>175</v>
      </c>
      <c r="H7" s="59" t="s">
        <v>176</v>
      </c>
      <c r="I7" s="59" t="s">
        <v>176</v>
      </c>
      <c r="J7" s="59" t="s">
        <v>176</v>
      </c>
      <c r="K7" s="59" t="s">
        <v>176</v>
      </c>
      <c r="L7" s="59" t="s">
        <v>176</v>
      </c>
      <c r="M7" s="59" t="s">
        <v>176</v>
      </c>
      <c r="N7" s="59" t="s">
        <v>175</v>
      </c>
      <c r="O7" s="59" t="s">
        <v>175</v>
      </c>
      <c r="P7" s="59" t="s">
        <v>175</v>
      </c>
      <c r="Q7" s="59" t="s">
        <v>176</v>
      </c>
      <c r="R7" s="59" t="s">
        <v>176</v>
      </c>
      <c r="S7" s="59" t="s">
        <v>176</v>
      </c>
      <c r="T7" s="59" t="s">
        <v>176</v>
      </c>
      <c r="U7" s="59" t="s">
        <v>176</v>
      </c>
      <c r="V7" s="59" t="s">
        <v>175</v>
      </c>
      <c r="W7" s="60" t="s">
        <v>175</v>
      </c>
      <c r="X7" s="58" t="s">
        <v>175</v>
      </c>
      <c r="Y7" s="60" t="s">
        <v>175</v>
      </c>
      <c r="Z7" s="59" t="s">
        <v>175</v>
      </c>
      <c r="AA7" s="59" t="s">
        <v>175</v>
      </c>
      <c r="AB7" s="59" t="s">
        <v>176</v>
      </c>
      <c r="AC7" s="60" t="s">
        <v>175</v>
      </c>
      <c r="AD7" s="59" t="s">
        <v>176</v>
      </c>
      <c r="AE7" s="60" t="s">
        <v>176</v>
      </c>
      <c r="AF7" s="59" t="s">
        <v>176</v>
      </c>
      <c r="AG7" s="60" t="s">
        <v>176</v>
      </c>
      <c r="AH7" s="58"/>
      <c r="AI7" s="60"/>
      <c r="AJ7" s="59"/>
      <c r="AK7" s="60"/>
      <c r="AL7" s="59"/>
      <c r="AM7" s="60"/>
      <c r="AN7" s="59"/>
      <c r="AO7" s="60"/>
      <c r="AP7" s="59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59"/>
      <c r="BK7" s="60"/>
      <c r="BL7" s="58"/>
    </row>
    <row r="8" spans="1:64" ht="18" customHeight="1" x14ac:dyDescent="0.25">
      <c r="B8" s="172"/>
      <c r="C8" s="173"/>
      <c r="D8" s="57" t="s">
        <v>16</v>
      </c>
      <c r="E8" s="59" t="s">
        <v>177</v>
      </c>
      <c r="F8" s="59" t="s">
        <v>178</v>
      </c>
      <c r="G8" s="59" t="s">
        <v>179</v>
      </c>
      <c r="H8" s="59" t="s">
        <v>180</v>
      </c>
      <c r="I8" s="59" t="s">
        <v>181</v>
      </c>
      <c r="J8" s="59" t="s">
        <v>181</v>
      </c>
      <c r="K8" s="59" t="s">
        <v>180</v>
      </c>
      <c r="L8" s="59" t="s">
        <v>180</v>
      </c>
      <c r="M8" s="59" t="s">
        <v>180</v>
      </c>
      <c r="N8" s="59" t="s">
        <v>177</v>
      </c>
      <c r="O8" s="59" t="s">
        <v>177</v>
      </c>
      <c r="P8" s="59" t="s">
        <v>177</v>
      </c>
      <c r="Q8" s="59" t="s">
        <v>181</v>
      </c>
      <c r="R8" s="59" t="s">
        <v>181</v>
      </c>
      <c r="S8" s="59" t="s">
        <v>181</v>
      </c>
      <c r="T8" s="59" t="s">
        <v>180</v>
      </c>
      <c r="U8" s="59" t="s">
        <v>180</v>
      </c>
      <c r="V8" s="59" t="s">
        <v>179</v>
      </c>
      <c r="W8" s="60" t="s">
        <v>179</v>
      </c>
      <c r="X8" s="58" t="s">
        <v>178</v>
      </c>
      <c r="Y8" s="60" t="s">
        <v>178</v>
      </c>
      <c r="Z8" s="59" t="s">
        <v>177</v>
      </c>
      <c r="AA8" s="59" t="s">
        <v>177</v>
      </c>
      <c r="AB8" s="59" t="s">
        <v>180</v>
      </c>
      <c r="AC8" s="60" t="s">
        <v>178</v>
      </c>
      <c r="AD8" s="59" t="s">
        <v>180</v>
      </c>
      <c r="AE8" s="60" t="s">
        <v>181</v>
      </c>
      <c r="AF8" s="59" t="s">
        <v>180</v>
      </c>
      <c r="AG8" s="60" t="s">
        <v>181</v>
      </c>
      <c r="AH8" s="58"/>
      <c r="AI8" s="60"/>
      <c r="AJ8" s="59"/>
      <c r="AK8" s="60"/>
      <c r="AL8" s="59"/>
      <c r="AM8" s="60"/>
      <c r="AN8" s="59"/>
      <c r="AO8" s="60"/>
      <c r="AP8" s="59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59"/>
      <c r="BG8" s="59"/>
      <c r="BH8" s="59"/>
      <c r="BI8" s="59"/>
      <c r="BJ8" s="59"/>
      <c r="BK8" s="60"/>
      <c r="BL8" s="58"/>
    </row>
    <row r="9" spans="1:64" s="161" customFormat="1" ht="18" customHeight="1" x14ac:dyDescent="0.25">
      <c r="B9" s="172"/>
      <c r="C9" s="173"/>
      <c r="D9" s="157" t="s">
        <v>113</v>
      </c>
      <c r="E9" s="159">
        <v>9185502576</v>
      </c>
      <c r="F9" s="159">
        <v>9184627055</v>
      </c>
      <c r="G9" s="159">
        <v>9187455405</v>
      </c>
      <c r="H9" s="159">
        <v>9187455405</v>
      </c>
      <c r="I9" s="159">
        <v>9184627055</v>
      </c>
      <c r="J9" s="159">
        <v>9184627055</v>
      </c>
      <c r="K9" s="159">
        <v>9187455405</v>
      </c>
      <c r="L9" s="159">
        <v>9187455405</v>
      </c>
      <c r="M9" s="159">
        <v>9187455405</v>
      </c>
      <c r="N9" s="159">
        <v>9185502576</v>
      </c>
      <c r="O9" s="159">
        <v>9185502576</v>
      </c>
      <c r="P9" s="159">
        <v>9185502576</v>
      </c>
      <c r="Q9" s="159">
        <v>9184627055</v>
      </c>
      <c r="R9" s="159">
        <v>9184627055</v>
      </c>
      <c r="S9" s="159">
        <v>9184627055</v>
      </c>
      <c r="T9" s="159">
        <v>9187455405</v>
      </c>
      <c r="U9" s="159">
        <v>9187455405</v>
      </c>
      <c r="V9" s="159">
        <v>9187455405</v>
      </c>
      <c r="W9" s="160">
        <v>9187455405</v>
      </c>
      <c r="X9" s="158">
        <v>9184627055</v>
      </c>
      <c r="Y9" s="160">
        <v>9184627055</v>
      </c>
      <c r="Z9" s="159">
        <v>9185502576</v>
      </c>
      <c r="AA9" s="159">
        <v>9185502576</v>
      </c>
      <c r="AB9" s="159">
        <v>9187455405</v>
      </c>
      <c r="AC9" s="160">
        <v>9184627055</v>
      </c>
      <c r="AD9" s="159">
        <v>9187455405</v>
      </c>
      <c r="AE9" s="160">
        <v>9184627055</v>
      </c>
      <c r="AF9" s="159">
        <v>9187455405</v>
      </c>
      <c r="AG9" s="160">
        <v>9184627055</v>
      </c>
      <c r="AH9" s="158"/>
      <c r="AI9" s="160"/>
      <c r="AJ9" s="159"/>
      <c r="AK9" s="160"/>
      <c r="AL9" s="159"/>
      <c r="AM9" s="160"/>
      <c r="AN9" s="159"/>
      <c r="AO9" s="160"/>
      <c r="AP9" s="159"/>
      <c r="AQ9" s="160"/>
      <c r="AR9" s="159"/>
      <c r="AS9" s="160"/>
      <c r="AT9" s="160"/>
      <c r="AU9" s="159"/>
      <c r="AV9" s="159"/>
      <c r="AW9" s="159"/>
      <c r="AX9" s="160"/>
      <c r="AY9" s="160"/>
      <c r="AZ9" s="160"/>
      <c r="BA9" s="160"/>
      <c r="BB9" s="160"/>
      <c r="BC9" s="160"/>
      <c r="BD9" s="159"/>
      <c r="BE9" s="160"/>
      <c r="BF9" s="159"/>
      <c r="BG9" s="160"/>
      <c r="BH9" s="159"/>
      <c r="BI9" s="160"/>
      <c r="BJ9" s="159"/>
      <c r="BK9" s="160"/>
      <c r="BL9" s="158"/>
    </row>
    <row r="10" spans="1:64" ht="18" customHeight="1" x14ac:dyDescent="0.25">
      <c r="B10" s="172"/>
      <c r="C10" s="173"/>
      <c r="D10" s="61" t="s">
        <v>15</v>
      </c>
      <c r="E10" s="64" t="s">
        <v>182</v>
      </c>
      <c r="F10" s="64" t="s">
        <v>183</v>
      </c>
      <c r="G10" s="64" t="s">
        <v>184</v>
      </c>
      <c r="H10" s="64" t="s">
        <v>185</v>
      </c>
      <c r="I10" s="64" t="s">
        <v>186</v>
      </c>
      <c r="J10" s="64" t="s">
        <v>187</v>
      </c>
      <c r="K10" s="64" t="s">
        <v>188</v>
      </c>
      <c r="L10" s="64" t="s">
        <v>189</v>
      </c>
      <c r="M10" s="63" t="s">
        <v>190</v>
      </c>
      <c r="N10" s="63" t="s">
        <v>191</v>
      </c>
      <c r="O10" s="64" t="s">
        <v>192</v>
      </c>
      <c r="P10" s="63" t="s">
        <v>193</v>
      </c>
      <c r="Q10" s="64" t="s">
        <v>135</v>
      </c>
      <c r="R10" s="63" t="s">
        <v>183</v>
      </c>
      <c r="S10" s="64" t="s">
        <v>194</v>
      </c>
      <c r="T10" s="63" t="s">
        <v>195</v>
      </c>
      <c r="U10" s="64" t="s">
        <v>196</v>
      </c>
      <c r="V10" s="63" t="s">
        <v>197</v>
      </c>
      <c r="W10" s="64" t="s">
        <v>198</v>
      </c>
      <c r="X10" s="62" t="s">
        <v>199</v>
      </c>
      <c r="Y10" s="64" t="s">
        <v>200</v>
      </c>
      <c r="Z10" s="63" t="s">
        <v>201</v>
      </c>
      <c r="AA10" s="64" t="s">
        <v>202</v>
      </c>
      <c r="AB10" s="63" t="s">
        <v>203</v>
      </c>
      <c r="AC10" s="64" t="s">
        <v>204</v>
      </c>
      <c r="AD10" s="63" t="s">
        <v>205</v>
      </c>
      <c r="AE10" s="64" t="s">
        <v>206</v>
      </c>
      <c r="AF10" s="63" t="s">
        <v>136</v>
      </c>
      <c r="AG10" s="64" t="s">
        <v>207</v>
      </c>
      <c r="AH10" s="62"/>
      <c r="AI10" s="62"/>
      <c r="AJ10" s="63"/>
      <c r="AK10" s="64"/>
      <c r="AL10" s="63"/>
      <c r="AM10" s="64"/>
      <c r="AN10" s="63"/>
      <c r="AO10" s="64"/>
      <c r="AP10" s="63"/>
      <c r="AQ10" s="64"/>
      <c r="AR10" s="63"/>
      <c r="AS10" s="64"/>
      <c r="AT10" s="63"/>
      <c r="AU10" s="64"/>
      <c r="AV10" s="63"/>
      <c r="AW10" s="64"/>
      <c r="AX10" s="63"/>
      <c r="AY10" s="64"/>
      <c r="AZ10" s="63"/>
      <c r="BA10" s="63"/>
      <c r="BB10" s="62"/>
      <c r="BC10" s="64"/>
      <c r="BD10" s="63"/>
      <c r="BE10" s="64"/>
      <c r="BF10" s="63"/>
      <c r="BG10" s="64"/>
      <c r="BH10" s="63"/>
      <c r="BI10" s="64"/>
      <c r="BJ10" s="63"/>
      <c r="BK10" s="64"/>
      <c r="BL10" s="62"/>
    </row>
    <row r="11" spans="1:64" ht="18" customHeight="1" x14ac:dyDescent="0.25">
      <c r="B11" s="172"/>
      <c r="C11" s="173"/>
      <c r="D11" s="57" t="s">
        <v>33</v>
      </c>
      <c r="E11" s="177" t="s">
        <v>208</v>
      </c>
      <c r="F11" s="60" t="s">
        <v>209</v>
      </c>
      <c r="G11" s="177" t="s">
        <v>210</v>
      </c>
      <c r="H11" s="178" t="s">
        <v>210</v>
      </c>
      <c r="I11" s="177" t="s">
        <v>211</v>
      </c>
      <c r="J11" s="178" t="s">
        <v>211</v>
      </c>
      <c r="K11" s="178" t="s">
        <v>210</v>
      </c>
      <c r="L11" s="178" t="s">
        <v>210</v>
      </c>
      <c r="M11" s="59" t="s">
        <v>212</v>
      </c>
      <c r="N11" s="60" t="s">
        <v>213</v>
      </c>
      <c r="O11" s="60" t="s">
        <v>214</v>
      </c>
      <c r="P11" s="60" t="s">
        <v>215</v>
      </c>
      <c r="Q11" s="60" t="s">
        <v>216</v>
      </c>
      <c r="R11" s="60" t="s">
        <v>217</v>
      </c>
      <c r="S11" s="60" t="s">
        <v>218</v>
      </c>
      <c r="T11" s="60" t="s">
        <v>217</v>
      </c>
      <c r="U11" s="60" t="s">
        <v>218</v>
      </c>
      <c r="V11" s="59" t="s">
        <v>210</v>
      </c>
      <c r="W11" s="60" t="s">
        <v>210</v>
      </c>
      <c r="X11" s="58" t="s">
        <v>211</v>
      </c>
      <c r="Y11" s="60" t="s">
        <v>211</v>
      </c>
      <c r="Z11" s="59" t="s">
        <v>219</v>
      </c>
      <c r="AA11" s="60" t="s">
        <v>219</v>
      </c>
      <c r="AB11" s="59" t="s">
        <v>210</v>
      </c>
      <c r="AC11" s="60" t="s">
        <v>211</v>
      </c>
      <c r="AD11" s="59" t="s">
        <v>220</v>
      </c>
      <c r="AE11" s="60" t="s">
        <v>221</v>
      </c>
      <c r="AF11" s="59" t="s">
        <v>222</v>
      </c>
      <c r="AG11" s="60" t="s">
        <v>222</v>
      </c>
      <c r="AH11" s="58"/>
      <c r="AI11" s="65"/>
      <c r="AJ11" s="59"/>
      <c r="AK11" s="60"/>
      <c r="AL11" s="59"/>
      <c r="AM11" s="60"/>
      <c r="AN11" s="59"/>
      <c r="AO11" s="60"/>
      <c r="AP11" s="59"/>
      <c r="AQ11" s="60"/>
      <c r="AR11" s="59"/>
      <c r="AS11" s="60"/>
      <c r="AT11" s="59"/>
      <c r="AU11" s="60"/>
      <c r="AV11" s="59"/>
      <c r="AW11" s="59"/>
      <c r="AX11" s="59"/>
      <c r="AY11" s="60"/>
      <c r="AZ11" s="59"/>
      <c r="BA11" s="60"/>
      <c r="BB11" s="58"/>
      <c r="BC11" s="60"/>
      <c r="BD11" s="59"/>
      <c r="BE11" s="60"/>
      <c r="BF11" s="59"/>
      <c r="BG11" s="60"/>
      <c r="BH11" s="59"/>
      <c r="BI11" s="60"/>
      <c r="BJ11" s="59"/>
      <c r="BK11" s="60"/>
      <c r="BL11" s="58"/>
    </row>
    <row r="12" spans="1:64" ht="21" customHeight="1" thickBot="1" x14ac:dyDescent="0.3">
      <c r="A12" s="47">
        <v>0</v>
      </c>
      <c r="B12" s="174"/>
      <c r="C12" s="175"/>
      <c r="D12" s="66" t="s">
        <v>34</v>
      </c>
      <c r="E12" s="67">
        <v>1</v>
      </c>
      <c r="F12" s="68">
        <f>E12+1</f>
        <v>2</v>
      </c>
      <c r="G12" s="69">
        <f t="shared" ref="G12:X12" si="0">F12+1</f>
        <v>3</v>
      </c>
      <c r="H12" s="68">
        <f t="shared" si="0"/>
        <v>4</v>
      </c>
      <c r="I12" s="69">
        <f t="shared" si="0"/>
        <v>5</v>
      </c>
      <c r="J12" s="68">
        <f t="shared" si="0"/>
        <v>6</v>
      </c>
      <c r="K12" s="69">
        <f t="shared" si="0"/>
        <v>7</v>
      </c>
      <c r="L12" s="68">
        <f t="shared" si="0"/>
        <v>8</v>
      </c>
      <c r="M12" s="69">
        <f t="shared" si="0"/>
        <v>9</v>
      </c>
      <c r="N12" s="68">
        <f t="shared" si="0"/>
        <v>10</v>
      </c>
      <c r="O12" s="69">
        <f t="shared" si="0"/>
        <v>11</v>
      </c>
      <c r="P12" s="68">
        <f t="shared" si="0"/>
        <v>12</v>
      </c>
      <c r="Q12" s="69">
        <f t="shared" si="0"/>
        <v>13</v>
      </c>
      <c r="R12" s="68">
        <f t="shared" si="0"/>
        <v>14</v>
      </c>
      <c r="S12" s="69">
        <f t="shared" si="0"/>
        <v>15</v>
      </c>
      <c r="T12" s="68">
        <f t="shared" si="0"/>
        <v>16</v>
      </c>
      <c r="U12" s="69">
        <f t="shared" si="0"/>
        <v>17</v>
      </c>
      <c r="V12" s="68">
        <f t="shared" si="0"/>
        <v>18</v>
      </c>
      <c r="W12" s="69">
        <f t="shared" si="0"/>
        <v>19</v>
      </c>
      <c r="X12" s="67">
        <f t="shared" si="0"/>
        <v>20</v>
      </c>
      <c r="Y12" s="69">
        <f t="shared" ref="Y12" si="1">X12+1</f>
        <v>21</v>
      </c>
      <c r="Z12" s="68">
        <f t="shared" ref="Z12" si="2">Y12+1</f>
        <v>22</v>
      </c>
      <c r="AA12" s="69">
        <f t="shared" ref="AA12" si="3">Z12+1</f>
        <v>23</v>
      </c>
      <c r="AB12" s="68">
        <f t="shared" ref="AB12" si="4">AA12+1</f>
        <v>24</v>
      </c>
      <c r="AC12" s="69">
        <f t="shared" ref="AC12" si="5">AB12+1</f>
        <v>25</v>
      </c>
      <c r="AD12" s="68">
        <f t="shared" ref="AD12" si="6">AC12+1</f>
        <v>26</v>
      </c>
      <c r="AE12" s="69">
        <f t="shared" ref="AE12" si="7">AD12+1</f>
        <v>27</v>
      </c>
      <c r="AF12" s="68">
        <f t="shared" ref="AF12" si="8">AE12+1</f>
        <v>28</v>
      </c>
      <c r="AG12" s="69">
        <f t="shared" ref="AG12" si="9">AF12+1</f>
        <v>29</v>
      </c>
      <c r="AH12" s="67">
        <f t="shared" ref="AH12" si="10">AG12+1</f>
        <v>30</v>
      </c>
      <c r="AI12" s="67">
        <f t="shared" ref="AI12" si="11">AH12+1</f>
        <v>31</v>
      </c>
      <c r="AJ12" s="67">
        <f t="shared" ref="AJ12" si="12">AI12+1</f>
        <v>32</v>
      </c>
      <c r="AK12" s="67">
        <f t="shared" ref="AK12" si="13">AJ12+1</f>
        <v>33</v>
      </c>
      <c r="AL12" s="67">
        <f t="shared" ref="AL12" si="14">AK12+1</f>
        <v>34</v>
      </c>
      <c r="AM12" s="67">
        <f t="shared" ref="AM12" si="15">AL12+1</f>
        <v>35</v>
      </c>
      <c r="AN12" s="67">
        <f t="shared" ref="AN12" si="16">AM12+1</f>
        <v>36</v>
      </c>
      <c r="AO12" s="67">
        <f t="shared" ref="AO12" si="17">AN12+1</f>
        <v>37</v>
      </c>
      <c r="AP12" s="67">
        <f t="shared" ref="AP12" si="18">AO12+1</f>
        <v>38</v>
      </c>
      <c r="AQ12" s="67">
        <f t="shared" ref="AQ12" si="19">AP12+1</f>
        <v>39</v>
      </c>
      <c r="AR12" s="67">
        <f t="shared" ref="AR12" si="20">AQ12+1</f>
        <v>40</v>
      </c>
      <c r="AS12" s="67">
        <f t="shared" ref="AS12" si="21">AR12+1</f>
        <v>41</v>
      </c>
      <c r="AT12" s="67">
        <f t="shared" ref="AT12" si="22">AS12+1</f>
        <v>42</v>
      </c>
      <c r="AU12" s="67">
        <f t="shared" ref="AU12" si="23">AT12+1</f>
        <v>43</v>
      </c>
      <c r="AV12" s="67">
        <f t="shared" ref="AV12" si="24">AU12+1</f>
        <v>44</v>
      </c>
      <c r="AW12" s="67">
        <f t="shared" ref="AW12" si="25">AV12+1</f>
        <v>45</v>
      </c>
      <c r="AX12" s="67">
        <f t="shared" ref="AX12" si="26">AW12+1</f>
        <v>46</v>
      </c>
      <c r="AY12" s="67">
        <f t="shared" ref="AY12" si="27">AX12+1</f>
        <v>47</v>
      </c>
      <c r="AZ12" s="67">
        <f t="shared" ref="AZ12" si="28">AY12+1</f>
        <v>48</v>
      </c>
      <c r="BA12" s="67">
        <f t="shared" ref="BA12" si="29">AZ12+1</f>
        <v>49</v>
      </c>
      <c r="BB12" s="67">
        <f t="shared" ref="BB12" si="30">BA12+1</f>
        <v>50</v>
      </c>
      <c r="BC12" s="67">
        <f t="shared" ref="BC12" si="31">BB12+1</f>
        <v>51</v>
      </c>
      <c r="BD12" s="67">
        <f t="shared" ref="BD12" si="32">BC12+1</f>
        <v>52</v>
      </c>
      <c r="BE12" s="67">
        <f t="shared" ref="BE12" si="33">BD12+1</f>
        <v>53</v>
      </c>
      <c r="BF12" s="67">
        <f t="shared" ref="BF12" si="34">BE12+1</f>
        <v>54</v>
      </c>
      <c r="BG12" s="67">
        <f t="shared" ref="BG12" si="35">BF12+1</f>
        <v>55</v>
      </c>
      <c r="BH12" s="67">
        <f t="shared" ref="BH12" si="36">BG12+1</f>
        <v>56</v>
      </c>
      <c r="BI12" s="67">
        <f t="shared" ref="BI12" si="37">BH12+1</f>
        <v>57</v>
      </c>
      <c r="BJ12" s="67">
        <f t="shared" ref="BJ12" si="38">BI12+1</f>
        <v>58</v>
      </c>
      <c r="BK12" s="67">
        <f t="shared" ref="BK12" si="39">BJ12+1</f>
        <v>59</v>
      </c>
      <c r="BL12" s="67">
        <f t="shared" ref="BL12" si="40">BK12+1</f>
        <v>60</v>
      </c>
    </row>
    <row r="13" spans="1:64" ht="18.75" customHeight="1" x14ac:dyDescent="0.25">
      <c r="B13" s="170" t="s">
        <v>17</v>
      </c>
      <c r="C13" s="171"/>
      <c r="D13" s="70" t="s">
        <v>0</v>
      </c>
      <c r="E13" s="179">
        <v>17</v>
      </c>
      <c r="F13" s="179">
        <v>17</v>
      </c>
      <c r="G13" s="179">
        <v>12</v>
      </c>
      <c r="H13" s="179">
        <v>15</v>
      </c>
      <c r="I13" s="179">
        <v>15</v>
      </c>
      <c r="J13" s="179">
        <v>12</v>
      </c>
      <c r="K13" s="179">
        <v>15</v>
      </c>
      <c r="L13" s="179">
        <v>18</v>
      </c>
      <c r="M13" s="72">
        <v>16</v>
      </c>
      <c r="N13" s="72">
        <v>19</v>
      </c>
      <c r="O13" s="72">
        <v>21</v>
      </c>
      <c r="P13" s="72">
        <v>20</v>
      </c>
      <c r="Q13" s="72">
        <v>15</v>
      </c>
      <c r="R13" s="72">
        <v>19</v>
      </c>
      <c r="S13" s="72">
        <v>16</v>
      </c>
      <c r="T13" s="72">
        <v>16</v>
      </c>
      <c r="U13" s="72">
        <v>15</v>
      </c>
      <c r="V13" s="72">
        <v>15</v>
      </c>
      <c r="W13" s="72">
        <v>15</v>
      </c>
      <c r="X13" s="72">
        <v>16</v>
      </c>
      <c r="Y13" s="72">
        <v>16</v>
      </c>
      <c r="Z13" s="72">
        <v>22</v>
      </c>
      <c r="AA13" s="72">
        <v>16</v>
      </c>
      <c r="AB13" s="72">
        <v>17</v>
      </c>
      <c r="AC13" s="72">
        <v>15</v>
      </c>
      <c r="AD13" s="72">
        <v>16</v>
      </c>
      <c r="AE13" s="72">
        <v>16</v>
      </c>
      <c r="AF13" s="72">
        <v>16</v>
      </c>
      <c r="AG13" s="72">
        <v>16</v>
      </c>
      <c r="AH13" s="72"/>
      <c r="AI13" s="71"/>
      <c r="AJ13" s="72"/>
      <c r="AK13" s="73"/>
      <c r="AL13" s="72"/>
      <c r="AM13" s="74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</row>
    <row r="14" spans="1:64" ht="18.75" customHeight="1" x14ac:dyDescent="0.25">
      <c r="B14" s="172"/>
      <c r="C14" s="173"/>
      <c r="D14" s="75" t="s">
        <v>1</v>
      </c>
      <c r="E14" s="180">
        <v>17</v>
      </c>
      <c r="F14" s="180">
        <v>17</v>
      </c>
      <c r="G14" s="180">
        <v>11</v>
      </c>
      <c r="H14" s="180">
        <v>15</v>
      </c>
      <c r="I14" s="180">
        <v>15</v>
      </c>
      <c r="J14" s="180">
        <v>12</v>
      </c>
      <c r="K14" s="180">
        <v>15</v>
      </c>
      <c r="L14" s="180">
        <v>18</v>
      </c>
      <c r="M14" s="76">
        <v>16</v>
      </c>
      <c r="N14" s="76">
        <v>19</v>
      </c>
      <c r="O14" s="76">
        <v>21</v>
      </c>
      <c r="P14" s="76">
        <v>20</v>
      </c>
      <c r="Q14" s="76">
        <v>15</v>
      </c>
      <c r="R14" s="76">
        <v>18</v>
      </c>
      <c r="S14" s="76">
        <v>16</v>
      </c>
      <c r="T14" s="76">
        <v>16</v>
      </c>
      <c r="U14" s="76">
        <v>14</v>
      </c>
      <c r="V14" s="76">
        <v>14</v>
      </c>
      <c r="W14" s="76">
        <v>15</v>
      </c>
      <c r="X14" s="76">
        <v>0</v>
      </c>
      <c r="Y14" s="76">
        <v>16</v>
      </c>
      <c r="Z14" s="76">
        <v>22</v>
      </c>
      <c r="AA14" s="76">
        <v>16</v>
      </c>
      <c r="AB14" s="76">
        <v>17</v>
      </c>
      <c r="AC14" s="76">
        <v>9</v>
      </c>
      <c r="AD14" s="76">
        <v>16</v>
      </c>
      <c r="AE14" s="76">
        <v>14</v>
      </c>
      <c r="AF14" s="76">
        <v>10</v>
      </c>
      <c r="AG14" s="76">
        <v>16</v>
      </c>
      <c r="AH14" s="76"/>
      <c r="AI14" s="76"/>
      <c r="AJ14" s="76"/>
      <c r="AK14" s="77"/>
      <c r="AL14" s="76"/>
      <c r="AM14" s="78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4" ht="18.75" customHeight="1" x14ac:dyDescent="0.25">
      <c r="B15" s="172"/>
      <c r="C15" s="173"/>
      <c r="D15" s="75" t="s">
        <v>2</v>
      </c>
      <c r="E15" s="79">
        <f t="shared" ref="E15:P15" si="41">E13-E14</f>
        <v>0</v>
      </c>
      <c r="F15" s="80">
        <f t="shared" si="41"/>
        <v>0</v>
      </c>
      <c r="G15" s="80">
        <f t="shared" si="41"/>
        <v>1</v>
      </c>
      <c r="H15" s="80">
        <f t="shared" si="41"/>
        <v>0</v>
      </c>
      <c r="I15" s="80">
        <v>0</v>
      </c>
      <c r="J15" s="80">
        <f t="shared" si="41"/>
        <v>0</v>
      </c>
      <c r="K15" s="80">
        <f t="shared" si="41"/>
        <v>0</v>
      </c>
      <c r="L15" s="80">
        <f t="shared" si="41"/>
        <v>0</v>
      </c>
      <c r="M15" s="80">
        <f t="shared" si="41"/>
        <v>0</v>
      </c>
      <c r="N15" s="80">
        <f t="shared" si="41"/>
        <v>0</v>
      </c>
      <c r="O15" s="80">
        <f t="shared" si="41"/>
        <v>0</v>
      </c>
      <c r="P15" s="80">
        <f t="shared" si="41"/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9</v>
      </c>
      <c r="Z15" s="80">
        <v>0</v>
      </c>
      <c r="AA15" s="80">
        <v>0</v>
      </c>
      <c r="AB15" s="80">
        <v>1</v>
      </c>
      <c r="AC15" s="80">
        <f t="shared" ref="AC15:BB15" si="42">AC13-AC14</f>
        <v>6</v>
      </c>
      <c r="AD15" s="80">
        <v>0</v>
      </c>
      <c r="AE15" s="80">
        <f t="shared" si="42"/>
        <v>2</v>
      </c>
      <c r="AF15" s="80">
        <f t="shared" si="42"/>
        <v>6</v>
      </c>
      <c r="AG15" s="80">
        <f t="shared" si="42"/>
        <v>0</v>
      </c>
      <c r="AH15" s="80">
        <f t="shared" si="42"/>
        <v>0</v>
      </c>
      <c r="AI15" s="79">
        <f t="shared" si="42"/>
        <v>0</v>
      </c>
      <c r="AJ15" s="80">
        <f t="shared" si="42"/>
        <v>0</v>
      </c>
      <c r="AK15" s="80">
        <f t="shared" si="42"/>
        <v>0</v>
      </c>
      <c r="AL15" s="80">
        <f t="shared" si="42"/>
        <v>0</v>
      </c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>
        <f t="shared" si="42"/>
        <v>0</v>
      </c>
      <c r="AX15" s="80">
        <f t="shared" si="42"/>
        <v>0</v>
      </c>
      <c r="AY15" s="80">
        <f t="shared" si="42"/>
        <v>0</v>
      </c>
      <c r="AZ15" s="80">
        <f t="shared" si="42"/>
        <v>0</v>
      </c>
      <c r="BA15" s="80">
        <f t="shared" si="42"/>
        <v>0</v>
      </c>
      <c r="BB15" s="80">
        <f t="shared" si="42"/>
        <v>0</v>
      </c>
      <c r="BC15" s="80">
        <f t="shared" ref="BC15:BL15" si="43">BC13-BC14</f>
        <v>0</v>
      </c>
      <c r="BD15" s="80">
        <f t="shared" si="43"/>
        <v>0</v>
      </c>
      <c r="BE15" s="80">
        <f t="shared" si="43"/>
        <v>0</v>
      </c>
      <c r="BF15" s="80">
        <f t="shared" si="43"/>
        <v>0</v>
      </c>
      <c r="BG15" s="80">
        <f t="shared" si="43"/>
        <v>0</v>
      </c>
      <c r="BH15" s="80">
        <f t="shared" si="43"/>
        <v>0</v>
      </c>
      <c r="BI15" s="80">
        <f t="shared" si="43"/>
        <v>0</v>
      </c>
      <c r="BJ15" s="80">
        <f t="shared" si="43"/>
        <v>0</v>
      </c>
      <c r="BK15" s="80">
        <f t="shared" si="43"/>
        <v>0</v>
      </c>
      <c r="BL15" s="80">
        <f t="shared" si="43"/>
        <v>0</v>
      </c>
    </row>
    <row r="16" spans="1:64" ht="18.75" customHeight="1" x14ac:dyDescent="0.25">
      <c r="B16" s="172"/>
      <c r="C16" s="173"/>
      <c r="D16" s="75" t="s">
        <v>3</v>
      </c>
      <c r="E16" s="81">
        <f t="shared" ref="E16:L16" si="44">(E14/E13)*100</f>
        <v>100</v>
      </c>
      <c r="F16" s="81">
        <f t="shared" si="44"/>
        <v>100</v>
      </c>
      <c r="G16" s="81">
        <f t="shared" si="44"/>
        <v>91.666666666666657</v>
      </c>
      <c r="H16" s="81">
        <v>100</v>
      </c>
      <c r="I16" s="81">
        <f t="shared" si="44"/>
        <v>100</v>
      </c>
      <c r="J16" s="81">
        <f t="shared" si="44"/>
        <v>100</v>
      </c>
      <c r="K16" s="81">
        <f t="shared" si="44"/>
        <v>100</v>
      </c>
      <c r="L16" s="81">
        <f t="shared" si="44"/>
        <v>100</v>
      </c>
      <c r="M16" s="81">
        <f t="shared" ref="M16:X16" si="45">(M14/M13)*100</f>
        <v>100</v>
      </c>
      <c r="N16" s="81">
        <f>(N14/N13)*100</f>
        <v>100</v>
      </c>
      <c r="O16" s="81">
        <v>100</v>
      </c>
      <c r="P16" s="81">
        <f t="shared" si="45"/>
        <v>100</v>
      </c>
      <c r="Q16" s="81">
        <v>100</v>
      </c>
      <c r="R16" s="81">
        <f t="shared" si="45"/>
        <v>94.73684210526315</v>
      </c>
      <c r="S16" s="81">
        <f t="shared" si="45"/>
        <v>100</v>
      </c>
      <c r="T16" s="81">
        <f t="shared" si="45"/>
        <v>100</v>
      </c>
      <c r="U16" s="81">
        <f t="shared" si="45"/>
        <v>93.333333333333329</v>
      </c>
      <c r="V16" s="81">
        <v>100</v>
      </c>
      <c r="W16" s="81">
        <f t="shared" si="45"/>
        <v>100</v>
      </c>
      <c r="X16" s="81">
        <f t="shared" si="45"/>
        <v>0</v>
      </c>
      <c r="Y16" s="81">
        <f t="shared" ref="Y16:AQ16" si="46">(Y14/Y13)*100</f>
        <v>100</v>
      </c>
      <c r="Z16" s="81">
        <f t="shared" si="46"/>
        <v>100</v>
      </c>
      <c r="AA16" s="81">
        <f t="shared" si="46"/>
        <v>100</v>
      </c>
      <c r="AB16" s="81">
        <f t="shared" si="46"/>
        <v>100</v>
      </c>
      <c r="AC16" s="81">
        <v>100</v>
      </c>
      <c r="AD16" s="81">
        <f t="shared" si="46"/>
        <v>100</v>
      </c>
      <c r="AE16" s="81">
        <f t="shared" si="46"/>
        <v>87.5</v>
      </c>
      <c r="AF16" s="81">
        <f t="shared" si="46"/>
        <v>62.5</v>
      </c>
      <c r="AG16" s="81">
        <f t="shared" si="46"/>
        <v>100</v>
      </c>
      <c r="AH16" s="81" t="e">
        <f t="shared" si="46"/>
        <v>#DIV/0!</v>
      </c>
      <c r="AI16" s="81" t="e">
        <f t="shared" si="46"/>
        <v>#DIV/0!</v>
      </c>
      <c r="AJ16" s="81" t="e">
        <f t="shared" si="46"/>
        <v>#DIV/0!</v>
      </c>
      <c r="AK16" s="81" t="e">
        <f t="shared" si="46"/>
        <v>#DIV/0!</v>
      </c>
      <c r="AL16" s="81" t="e">
        <f t="shared" si="46"/>
        <v>#DIV/0!</v>
      </c>
      <c r="AM16" s="81" t="e">
        <f t="shared" si="46"/>
        <v>#DIV/0!</v>
      </c>
      <c r="AN16" s="81" t="e">
        <f t="shared" si="46"/>
        <v>#DIV/0!</v>
      </c>
      <c r="AO16" s="81" t="e">
        <f t="shared" si="46"/>
        <v>#DIV/0!</v>
      </c>
      <c r="AP16" s="81" t="e">
        <f t="shared" si="46"/>
        <v>#DIV/0!</v>
      </c>
      <c r="AQ16" s="81" t="e">
        <f t="shared" si="46"/>
        <v>#DIV/0!</v>
      </c>
      <c r="AR16" s="81" t="e">
        <f>(AR14/AR13)*100</f>
        <v>#DIV/0!</v>
      </c>
      <c r="AS16" s="81" t="e">
        <f t="shared" ref="AS16:BL16" si="47">(AS14/AS13)*100</f>
        <v>#DIV/0!</v>
      </c>
      <c r="AT16" s="81" t="e">
        <f t="shared" si="47"/>
        <v>#DIV/0!</v>
      </c>
      <c r="AU16" s="81" t="e">
        <f t="shared" si="47"/>
        <v>#DIV/0!</v>
      </c>
      <c r="AV16" s="81" t="e">
        <f t="shared" si="47"/>
        <v>#DIV/0!</v>
      </c>
      <c r="AW16" s="81" t="e">
        <f t="shared" si="47"/>
        <v>#DIV/0!</v>
      </c>
      <c r="AX16" s="81" t="e">
        <f t="shared" si="47"/>
        <v>#DIV/0!</v>
      </c>
      <c r="AY16" s="81" t="e">
        <f t="shared" si="47"/>
        <v>#DIV/0!</v>
      </c>
      <c r="AZ16" s="81" t="e">
        <f t="shared" si="47"/>
        <v>#DIV/0!</v>
      </c>
      <c r="BA16" s="81" t="e">
        <f t="shared" si="47"/>
        <v>#DIV/0!</v>
      </c>
      <c r="BB16" s="81" t="e">
        <f t="shared" si="47"/>
        <v>#DIV/0!</v>
      </c>
      <c r="BC16" s="81" t="e">
        <f t="shared" si="47"/>
        <v>#DIV/0!</v>
      </c>
      <c r="BD16" s="81" t="e">
        <f t="shared" si="47"/>
        <v>#DIV/0!</v>
      </c>
      <c r="BE16" s="81" t="e">
        <f t="shared" si="47"/>
        <v>#DIV/0!</v>
      </c>
      <c r="BF16" s="81" t="e">
        <f t="shared" si="47"/>
        <v>#DIV/0!</v>
      </c>
      <c r="BG16" s="81" t="e">
        <f t="shared" si="47"/>
        <v>#DIV/0!</v>
      </c>
      <c r="BH16" s="81" t="e">
        <f t="shared" si="47"/>
        <v>#DIV/0!</v>
      </c>
      <c r="BI16" s="81" t="e">
        <f t="shared" si="47"/>
        <v>#DIV/0!</v>
      </c>
      <c r="BJ16" s="81" t="e">
        <f t="shared" si="47"/>
        <v>#DIV/0!</v>
      </c>
      <c r="BK16" s="81" t="e">
        <f t="shared" si="47"/>
        <v>#DIV/0!</v>
      </c>
      <c r="BL16" s="81" t="e">
        <f t="shared" si="47"/>
        <v>#DIV/0!</v>
      </c>
    </row>
    <row r="17" spans="2:64" ht="18.75" customHeight="1" x14ac:dyDescent="0.25">
      <c r="B17" s="172"/>
      <c r="C17" s="173"/>
      <c r="D17" s="75" t="s">
        <v>119</v>
      </c>
      <c r="E17" s="76">
        <v>0</v>
      </c>
      <c r="F17" s="76"/>
      <c r="G17" s="77">
        <v>2</v>
      </c>
      <c r="H17" s="76">
        <v>0</v>
      </c>
      <c r="I17" s="78"/>
      <c r="J17" s="76"/>
      <c r="K17" s="76"/>
      <c r="L17" s="76"/>
      <c r="M17" s="76"/>
      <c r="N17" s="76"/>
      <c r="O17" s="76">
        <v>1</v>
      </c>
      <c r="P17" s="76">
        <v>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>
        <v>2</v>
      </c>
      <c r="AF17" s="76"/>
      <c r="AG17" s="76"/>
      <c r="AH17" s="76"/>
      <c r="AI17" s="76"/>
      <c r="AJ17" s="76"/>
      <c r="AK17" s="77"/>
      <c r="AL17" s="76"/>
      <c r="AM17" s="78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2:64" ht="18.75" customHeight="1" x14ac:dyDescent="0.25">
      <c r="B18" s="172"/>
      <c r="C18" s="173"/>
      <c r="D18" s="75" t="s">
        <v>132</v>
      </c>
      <c r="E18" s="79">
        <f>(E17/E13)*100</f>
        <v>0</v>
      </c>
      <c r="F18" s="79">
        <f t="shared" ref="F18:J18" si="48">(F17/F13)*100</f>
        <v>0</v>
      </c>
      <c r="G18" s="79">
        <f t="shared" si="48"/>
        <v>16.666666666666664</v>
      </c>
      <c r="H18" s="79">
        <f t="shared" si="48"/>
        <v>0</v>
      </c>
      <c r="I18" s="79">
        <f t="shared" si="48"/>
        <v>0</v>
      </c>
      <c r="J18" s="79">
        <f t="shared" si="48"/>
        <v>0</v>
      </c>
      <c r="K18" s="79">
        <v>0</v>
      </c>
      <c r="L18" s="79">
        <v>0</v>
      </c>
      <c r="M18" s="79">
        <v>19</v>
      </c>
      <c r="N18" s="79">
        <v>11</v>
      </c>
      <c r="O18" s="79">
        <f t="shared" ref="O18:W18" si="49">(O17/O13)*100</f>
        <v>4.7619047619047619</v>
      </c>
      <c r="P18" s="79">
        <f t="shared" si="49"/>
        <v>5</v>
      </c>
      <c r="Q18" s="79">
        <f t="shared" si="49"/>
        <v>0</v>
      </c>
      <c r="R18" s="79">
        <f t="shared" si="49"/>
        <v>0</v>
      </c>
      <c r="S18" s="79">
        <f t="shared" si="49"/>
        <v>0</v>
      </c>
      <c r="T18" s="79">
        <f t="shared" si="49"/>
        <v>0</v>
      </c>
      <c r="U18" s="79">
        <v>1</v>
      </c>
      <c r="V18" s="79">
        <f t="shared" si="49"/>
        <v>0</v>
      </c>
      <c r="W18" s="79">
        <f t="shared" si="49"/>
        <v>0</v>
      </c>
      <c r="X18" s="79">
        <v>11</v>
      </c>
      <c r="Y18" s="79">
        <f t="shared" ref="Y18:AH18" si="50">(Y17/Y13)*100</f>
        <v>0</v>
      </c>
      <c r="Z18" s="79">
        <f t="shared" si="50"/>
        <v>0</v>
      </c>
      <c r="AA18" s="79">
        <v>6</v>
      </c>
      <c r="AB18" s="79">
        <f t="shared" si="50"/>
        <v>0</v>
      </c>
      <c r="AC18" s="79">
        <v>1</v>
      </c>
      <c r="AD18" s="79">
        <f t="shared" si="50"/>
        <v>0</v>
      </c>
      <c r="AE18" s="79">
        <f t="shared" si="50"/>
        <v>12.5</v>
      </c>
      <c r="AF18" s="79">
        <f t="shared" si="50"/>
        <v>0</v>
      </c>
      <c r="AG18" s="79">
        <f t="shared" si="50"/>
        <v>0</v>
      </c>
      <c r="AH18" s="79" t="e">
        <f t="shared" si="50"/>
        <v>#DIV/0!</v>
      </c>
      <c r="AI18" s="79" t="e">
        <f>(AI17/AI13)*100</f>
        <v>#DIV/0!</v>
      </c>
      <c r="AJ18" s="79" t="e">
        <f t="shared" ref="AJ18:BL18" si="51">(AJ17/AJ13)*100</f>
        <v>#DIV/0!</v>
      </c>
      <c r="AK18" s="79" t="e">
        <f t="shared" si="51"/>
        <v>#DIV/0!</v>
      </c>
      <c r="AL18" s="79" t="e">
        <f t="shared" si="51"/>
        <v>#DIV/0!</v>
      </c>
      <c r="AM18" s="79" t="e">
        <f t="shared" si="51"/>
        <v>#DIV/0!</v>
      </c>
      <c r="AN18" s="79" t="e">
        <f t="shared" si="51"/>
        <v>#DIV/0!</v>
      </c>
      <c r="AO18" s="79" t="e">
        <f t="shared" si="51"/>
        <v>#DIV/0!</v>
      </c>
      <c r="AP18" s="79" t="e">
        <f t="shared" si="51"/>
        <v>#DIV/0!</v>
      </c>
      <c r="AQ18" s="79" t="e">
        <f t="shared" si="51"/>
        <v>#DIV/0!</v>
      </c>
      <c r="AR18" s="79" t="e">
        <f t="shared" si="51"/>
        <v>#DIV/0!</v>
      </c>
      <c r="AS18" s="79" t="e">
        <f t="shared" si="51"/>
        <v>#DIV/0!</v>
      </c>
      <c r="AT18" s="79" t="e">
        <f t="shared" si="51"/>
        <v>#DIV/0!</v>
      </c>
      <c r="AU18" s="79" t="e">
        <f t="shared" si="51"/>
        <v>#DIV/0!</v>
      </c>
      <c r="AV18" s="79" t="e">
        <f t="shared" si="51"/>
        <v>#DIV/0!</v>
      </c>
      <c r="AW18" s="79" t="e">
        <f t="shared" si="51"/>
        <v>#DIV/0!</v>
      </c>
      <c r="AX18" s="79" t="e">
        <f t="shared" si="51"/>
        <v>#DIV/0!</v>
      </c>
      <c r="AY18" s="79" t="e">
        <f t="shared" si="51"/>
        <v>#DIV/0!</v>
      </c>
      <c r="AZ18" s="79" t="e">
        <f t="shared" si="51"/>
        <v>#DIV/0!</v>
      </c>
      <c r="BA18" s="79" t="e">
        <f t="shared" si="51"/>
        <v>#DIV/0!</v>
      </c>
      <c r="BB18" s="79" t="e">
        <f t="shared" si="51"/>
        <v>#DIV/0!</v>
      </c>
      <c r="BC18" s="79" t="e">
        <f t="shared" si="51"/>
        <v>#DIV/0!</v>
      </c>
      <c r="BD18" s="79" t="e">
        <f t="shared" si="51"/>
        <v>#DIV/0!</v>
      </c>
      <c r="BE18" s="79" t="e">
        <f t="shared" si="51"/>
        <v>#DIV/0!</v>
      </c>
      <c r="BF18" s="79" t="e">
        <f t="shared" si="51"/>
        <v>#DIV/0!</v>
      </c>
      <c r="BG18" s="79" t="e">
        <f t="shared" si="51"/>
        <v>#DIV/0!</v>
      </c>
      <c r="BH18" s="79" t="e">
        <f t="shared" si="51"/>
        <v>#DIV/0!</v>
      </c>
      <c r="BI18" s="79" t="e">
        <f t="shared" si="51"/>
        <v>#DIV/0!</v>
      </c>
      <c r="BJ18" s="79" t="e">
        <f t="shared" si="51"/>
        <v>#DIV/0!</v>
      </c>
      <c r="BK18" s="79" t="e">
        <f t="shared" si="51"/>
        <v>#DIV/0!</v>
      </c>
      <c r="BL18" s="79" t="e">
        <f t="shared" si="51"/>
        <v>#DIV/0!</v>
      </c>
    </row>
    <row r="19" spans="2:64" ht="18.75" customHeight="1" x14ac:dyDescent="0.25">
      <c r="B19" s="172"/>
      <c r="C19" s="173"/>
      <c r="D19" s="75" t="s">
        <v>130</v>
      </c>
      <c r="E19" s="76">
        <v>0</v>
      </c>
      <c r="F19" s="76">
        <v>1</v>
      </c>
      <c r="G19" s="77"/>
      <c r="H19" s="76">
        <v>2</v>
      </c>
      <c r="I19" s="78"/>
      <c r="J19" s="76">
        <v>0</v>
      </c>
      <c r="K19" s="76">
        <v>3</v>
      </c>
      <c r="L19" s="76"/>
      <c r="M19" s="76"/>
      <c r="N19" s="76"/>
      <c r="O19" s="76"/>
      <c r="P19" s="76"/>
      <c r="Q19" s="76">
        <v>2</v>
      </c>
      <c r="R19" s="76"/>
      <c r="S19" s="76">
        <v>4</v>
      </c>
      <c r="T19" s="76">
        <v>7</v>
      </c>
      <c r="U19" s="76"/>
      <c r="V19" s="76">
        <v>3</v>
      </c>
      <c r="W19" s="76">
        <v>5</v>
      </c>
      <c r="X19" s="76">
        <v>3</v>
      </c>
      <c r="Y19" s="76">
        <v>5</v>
      </c>
      <c r="Z19" s="76"/>
      <c r="AA19" s="76">
        <v>3</v>
      </c>
      <c r="AB19" s="76">
        <v>4</v>
      </c>
      <c r="AC19" s="76"/>
      <c r="AD19" s="76"/>
      <c r="AE19" s="76"/>
      <c r="AF19" s="76">
        <v>2</v>
      </c>
      <c r="AG19" s="76">
        <v>8</v>
      </c>
      <c r="AH19" s="76"/>
      <c r="AI19" s="76"/>
      <c r="AJ19" s="76"/>
      <c r="AK19" s="77"/>
      <c r="AL19" s="76"/>
      <c r="AM19" s="78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</row>
    <row r="20" spans="2:64" ht="18.75" customHeight="1" x14ac:dyDescent="0.25">
      <c r="B20" s="172"/>
      <c r="C20" s="173"/>
      <c r="D20" s="75" t="s">
        <v>133</v>
      </c>
      <c r="E20" s="79">
        <f>(E19/E13)*100</f>
        <v>0</v>
      </c>
      <c r="F20" s="79">
        <f t="shared" ref="F20:AH20" si="52">(F19/F13)*100</f>
        <v>5.8823529411764701</v>
      </c>
      <c r="G20" s="79">
        <f t="shared" si="52"/>
        <v>0</v>
      </c>
      <c r="H20" s="79">
        <f t="shared" si="52"/>
        <v>13.333333333333334</v>
      </c>
      <c r="I20" s="79">
        <v>5</v>
      </c>
      <c r="J20" s="79">
        <v>0</v>
      </c>
      <c r="K20" s="79">
        <f t="shared" si="52"/>
        <v>20</v>
      </c>
      <c r="L20" s="79">
        <f t="shared" si="52"/>
        <v>0</v>
      </c>
      <c r="M20" s="79">
        <v>6</v>
      </c>
      <c r="N20" s="79">
        <f t="shared" si="52"/>
        <v>0</v>
      </c>
      <c r="O20" s="79">
        <v>9</v>
      </c>
      <c r="P20" s="79">
        <f t="shared" si="52"/>
        <v>0</v>
      </c>
      <c r="Q20" s="79">
        <f t="shared" si="52"/>
        <v>13.333333333333334</v>
      </c>
      <c r="R20" s="79">
        <f t="shared" si="52"/>
        <v>0</v>
      </c>
      <c r="S20" s="79">
        <f t="shared" si="52"/>
        <v>25</v>
      </c>
      <c r="T20" s="79">
        <f t="shared" si="52"/>
        <v>43.75</v>
      </c>
      <c r="U20" s="79">
        <f t="shared" si="52"/>
        <v>0</v>
      </c>
      <c r="V20" s="79">
        <f t="shared" si="52"/>
        <v>20</v>
      </c>
      <c r="W20" s="79">
        <f t="shared" si="52"/>
        <v>33.333333333333329</v>
      </c>
      <c r="X20" s="79">
        <f t="shared" si="52"/>
        <v>18.75</v>
      </c>
      <c r="Y20" s="79">
        <f t="shared" si="52"/>
        <v>31.25</v>
      </c>
      <c r="Z20" s="79">
        <f t="shared" si="52"/>
        <v>0</v>
      </c>
      <c r="AA20" s="79">
        <f t="shared" si="52"/>
        <v>18.75</v>
      </c>
      <c r="AB20" s="79">
        <f t="shared" si="52"/>
        <v>23.52941176470588</v>
      </c>
      <c r="AC20" s="79">
        <f t="shared" si="52"/>
        <v>0</v>
      </c>
      <c r="AD20" s="79">
        <f t="shared" si="52"/>
        <v>0</v>
      </c>
      <c r="AE20" s="79">
        <f t="shared" si="52"/>
        <v>0</v>
      </c>
      <c r="AF20" s="79">
        <f t="shared" si="52"/>
        <v>12.5</v>
      </c>
      <c r="AG20" s="79">
        <v>0</v>
      </c>
      <c r="AH20" s="79" t="e">
        <f t="shared" si="52"/>
        <v>#DIV/0!</v>
      </c>
      <c r="AI20" s="79" t="e">
        <f>(AI19/AI13)*100</f>
        <v>#DIV/0!</v>
      </c>
      <c r="AJ20" s="79" t="e">
        <f t="shared" ref="AJ20:BL20" si="53">(AJ19/AJ13)*100</f>
        <v>#DIV/0!</v>
      </c>
      <c r="AK20" s="79" t="e">
        <f t="shared" si="53"/>
        <v>#DIV/0!</v>
      </c>
      <c r="AL20" s="79" t="e">
        <f t="shared" si="53"/>
        <v>#DIV/0!</v>
      </c>
      <c r="AM20" s="79" t="e">
        <f t="shared" si="53"/>
        <v>#DIV/0!</v>
      </c>
      <c r="AN20" s="79" t="e">
        <f t="shared" si="53"/>
        <v>#DIV/0!</v>
      </c>
      <c r="AO20" s="79" t="e">
        <f t="shared" si="53"/>
        <v>#DIV/0!</v>
      </c>
      <c r="AP20" s="79" t="e">
        <f t="shared" si="53"/>
        <v>#DIV/0!</v>
      </c>
      <c r="AQ20" s="79" t="e">
        <f t="shared" si="53"/>
        <v>#DIV/0!</v>
      </c>
      <c r="AR20" s="79" t="e">
        <f t="shared" si="53"/>
        <v>#DIV/0!</v>
      </c>
      <c r="AS20" s="79" t="e">
        <f t="shared" si="53"/>
        <v>#DIV/0!</v>
      </c>
      <c r="AT20" s="79" t="e">
        <f t="shared" si="53"/>
        <v>#DIV/0!</v>
      </c>
      <c r="AU20" s="79" t="e">
        <f t="shared" si="53"/>
        <v>#DIV/0!</v>
      </c>
      <c r="AV20" s="79" t="e">
        <f t="shared" si="53"/>
        <v>#DIV/0!</v>
      </c>
      <c r="AW20" s="79" t="e">
        <f t="shared" si="53"/>
        <v>#DIV/0!</v>
      </c>
      <c r="AX20" s="79" t="e">
        <f t="shared" si="53"/>
        <v>#DIV/0!</v>
      </c>
      <c r="AY20" s="79" t="e">
        <f t="shared" si="53"/>
        <v>#DIV/0!</v>
      </c>
      <c r="AZ20" s="79" t="e">
        <f t="shared" si="53"/>
        <v>#DIV/0!</v>
      </c>
      <c r="BA20" s="79" t="e">
        <f t="shared" si="53"/>
        <v>#DIV/0!</v>
      </c>
      <c r="BB20" s="79" t="e">
        <f t="shared" si="53"/>
        <v>#DIV/0!</v>
      </c>
      <c r="BC20" s="79" t="e">
        <f t="shared" si="53"/>
        <v>#DIV/0!</v>
      </c>
      <c r="BD20" s="79" t="e">
        <f t="shared" si="53"/>
        <v>#DIV/0!</v>
      </c>
      <c r="BE20" s="79" t="e">
        <f t="shared" si="53"/>
        <v>#DIV/0!</v>
      </c>
      <c r="BF20" s="79" t="e">
        <f t="shared" si="53"/>
        <v>#DIV/0!</v>
      </c>
      <c r="BG20" s="79" t="e">
        <f t="shared" si="53"/>
        <v>#DIV/0!</v>
      </c>
      <c r="BH20" s="79" t="e">
        <f t="shared" si="53"/>
        <v>#DIV/0!</v>
      </c>
      <c r="BI20" s="79" t="e">
        <f t="shared" si="53"/>
        <v>#DIV/0!</v>
      </c>
      <c r="BJ20" s="79" t="e">
        <f t="shared" si="53"/>
        <v>#DIV/0!</v>
      </c>
      <c r="BK20" s="79" t="e">
        <f t="shared" si="53"/>
        <v>#DIV/0!</v>
      </c>
      <c r="BL20" s="79" t="e">
        <f t="shared" si="53"/>
        <v>#DIV/0!</v>
      </c>
    </row>
    <row r="21" spans="2:64" ht="18.75" customHeight="1" x14ac:dyDescent="0.25">
      <c r="B21" s="172"/>
      <c r="C21" s="173"/>
      <c r="D21" s="167" t="s">
        <v>131</v>
      </c>
      <c r="E21" s="82"/>
      <c r="F21" s="82"/>
      <c r="G21" s="83"/>
      <c r="H21" s="82"/>
      <c r="I21" s="84"/>
      <c r="J21" s="82"/>
      <c r="K21" s="82"/>
      <c r="L21" s="82"/>
      <c r="M21" s="82"/>
      <c r="N21" s="82"/>
      <c r="O21" s="82"/>
      <c r="P21" s="82"/>
      <c r="Q21" s="82">
        <v>14</v>
      </c>
      <c r="R21" s="82">
        <v>19</v>
      </c>
      <c r="S21" s="82">
        <v>15</v>
      </c>
      <c r="T21" s="82"/>
      <c r="U21" s="82"/>
      <c r="V21" s="82"/>
      <c r="W21" s="82"/>
      <c r="X21" s="82"/>
      <c r="Y21" s="82">
        <v>16</v>
      </c>
      <c r="Z21" s="82"/>
      <c r="AA21" s="82"/>
      <c r="AB21" s="82"/>
      <c r="AC21" s="82"/>
      <c r="AD21" s="82"/>
      <c r="AE21" s="82"/>
      <c r="AF21" s="82"/>
      <c r="AG21" s="82"/>
      <c r="AH21" s="82"/>
      <c r="AI21" s="82">
        <v>18</v>
      </c>
      <c r="AJ21" s="82"/>
      <c r="AK21" s="83"/>
      <c r="AL21" s="82"/>
      <c r="AM21" s="84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</row>
    <row r="22" spans="2:64" ht="18" customHeight="1" x14ac:dyDescent="0.25">
      <c r="B22" s="172"/>
      <c r="C22" s="173"/>
      <c r="D22" s="75" t="s">
        <v>36</v>
      </c>
      <c r="E22" s="180"/>
      <c r="F22" s="180"/>
      <c r="G22" s="180">
        <v>-2</v>
      </c>
      <c r="H22" s="180">
        <v>0</v>
      </c>
      <c r="I22" s="180"/>
      <c r="J22" s="180"/>
      <c r="K22" s="180"/>
      <c r="L22" s="180"/>
      <c r="M22" s="76"/>
      <c r="N22" s="76"/>
      <c r="O22" s="76"/>
      <c r="P22" s="76"/>
      <c r="Q22" s="76"/>
      <c r="R22" s="76"/>
      <c r="S22" s="76"/>
      <c r="T22" s="76"/>
      <c r="U22" s="76">
        <v>-2</v>
      </c>
      <c r="V22" s="76"/>
      <c r="W22" s="76"/>
      <c r="X22" s="76"/>
      <c r="Y22" s="76"/>
      <c r="Z22" s="76"/>
      <c r="AA22" s="76"/>
      <c r="AB22" s="76"/>
      <c r="AC22" s="76"/>
      <c r="AD22" s="76"/>
      <c r="AE22" s="76">
        <v>20</v>
      </c>
      <c r="AF22" s="76"/>
      <c r="AG22" s="76"/>
      <c r="AH22" s="76"/>
      <c r="AI22" s="76"/>
      <c r="AJ22" s="76"/>
      <c r="AK22" s="77"/>
      <c r="AL22" s="76"/>
      <c r="AM22" s="78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</row>
    <row r="23" spans="2:64" ht="18" customHeight="1" thickBot="1" x14ac:dyDescent="0.3">
      <c r="B23" s="174"/>
      <c r="C23" s="175"/>
      <c r="D23" s="85" t="s">
        <v>4</v>
      </c>
      <c r="E23" s="181">
        <v>35</v>
      </c>
      <c r="F23" s="181">
        <v>36</v>
      </c>
      <c r="G23" s="181">
        <v>35</v>
      </c>
      <c r="H23" s="181">
        <v>35</v>
      </c>
      <c r="I23" s="181">
        <v>40</v>
      </c>
      <c r="J23" s="181">
        <v>30</v>
      </c>
      <c r="K23" s="181">
        <v>38</v>
      </c>
      <c r="L23" s="181">
        <v>36</v>
      </c>
      <c r="M23" s="86">
        <v>32</v>
      </c>
      <c r="N23" s="86">
        <v>28</v>
      </c>
      <c r="O23" s="86">
        <v>35</v>
      </c>
      <c r="P23" s="86">
        <v>37</v>
      </c>
      <c r="Q23" s="86">
        <v>35</v>
      </c>
      <c r="R23" s="86">
        <v>33</v>
      </c>
      <c r="S23" s="86">
        <v>34</v>
      </c>
      <c r="T23" s="86">
        <v>35</v>
      </c>
      <c r="U23" s="86">
        <v>34</v>
      </c>
      <c r="V23" s="86">
        <v>32</v>
      </c>
      <c r="W23" s="86">
        <v>33</v>
      </c>
      <c r="X23" s="86">
        <v>20</v>
      </c>
      <c r="Y23" s="86">
        <v>41</v>
      </c>
      <c r="Z23" s="86">
        <v>32</v>
      </c>
      <c r="AA23" s="86">
        <v>38</v>
      </c>
      <c r="AB23" s="86">
        <v>33</v>
      </c>
      <c r="AC23" s="86">
        <v>34</v>
      </c>
      <c r="AD23" s="86">
        <v>34</v>
      </c>
      <c r="AE23" s="86">
        <v>33</v>
      </c>
      <c r="AF23" s="86">
        <v>37</v>
      </c>
      <c r="AG23" s="86">
        <v>40</v>
      </c>
      <c r="AH23" s="86"/>
      <c r="AI23" s="86"/>
      <c r="AJ23" s="86"/>
      <c r="AK23" s="87"/>
      <c r="AL23" s="86"/>
      <c r="AM23" s="88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</row>
    <row r="24" spans="2:64" ht="18" customHeight="1" x14ac:dyDescent="0.25">
      <c r="B24" s="170" t="s">
        <v>23</v>
      </c>
      <c r="C24" s="171"/>
      <c r="D24" s="89" t="s">
        <v>114</v>
      </c>
      <c r="E24" s="182">
        <v>100000</v>
      </c>
      <c r="F24" s="182">
        <v>100000</v>
      </c>
      <c r="G24" s="182">
        <v>100000</v>
      </c>
      <c r="H24" s="182">
        <v>100000</v>
      </c>
      <c r="I24" s="182">
        <v>100000</v>
      </c>
      <c r="J24" s="182">
        <v>150000</v>
      </c>
      <c r="K24" s="182">
        <v>100000</v>
      </c>
      <c r="L24" s="182">
        <v>100000</v>
      </c>
      <c r="M24" s="2">
        <v>100000</v>
      </c>
      <c r="N24" s="182">
        <v>50000</v>
      </c>
      <c r="O24" s="182">
        <v>50000</v>
      </c>
      <c r="P24" s="182">
        <v>50000</v>
      </c>
      <c r="Q24" s="182">
        <v>100000</v>
      </c>
      <c r="R24" s="182">
        <v>50000</v>
      </c>
      <c r="S24" s="182">
        <v>100000</v>
      </c>
      <c r="T24" s="182">
        <v>50000</v>
      </c>
      <c r="U24" s="182">
        <v>100000</v>
      </c>
      <c r="V24" s="2">
        <v>100000</v>
      </c>
      <c r="W24" s="2">
        <v>100000</v>
      </c>
      <c r="X24" s="2">
        <v>100000</v>
      </c>
      <c r="Y24" s="2">
        <v>50000</v>
      </c>
      <c r="Z24" s="2">
        <v>50000</v>
      </c>
      <c r="AA24" s="2">
        <v>50000</v>
      </c>
      <c r="AB24" s="2">
        <v>100000</v>
      </c>
      <c r="AC24" s="2">
        <v>100000</v>
      </c>
      <c r="AD24" s="2">
        <v>50000</v>
      </c>
      <c r="AE24" s="2">
        <v>100000</v>
      </c>
      <c r="AF24" s="2">
        <v>100000</v>
      </c>
      <c r="AG24" s="2">
        <v>100000</v>
      </c>
      <c r="AH24" s="2"/>
      <c r="AI24" s="1"/>
      <c r="AJ24" s="2"/>
      <c r="AK24" s="1"/>
      <c r="AL24" s="2"/>
      <c r="AM24" s="3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2:64" ht="18" customHeight="1" x14ac:dyDescent="0.25">
      <c r="B25" s="172"/>
      <c r="C25" s="173"/>
      <c r="D25" s="90" t="s">
        <v>67</v>
      </c>
      <c r="E25" s="183" t="s">
        <v>137</v>
      </c>
      <c r="F25" s="183" t="s">
        <v>223</v>
      </c>
      <c r="G25" s="183" t="s">
        <v>137</v>
      </c>
      <c r="H25" s="183" t="s">
        <v>137</v>
      </c>
      <c r="I25" s="183" t="s">
        <v>137</v>
      </c>
      <c r="J25" s="183" t="s">
        <v>223</v>
      </c>
      <c r="K25" s="183" t="s">
        <v>137</v>
      </c>
      <c r="L25" s="183" t="s">
        <v>137</v>
      </c>
      <c r="M25" s="10" t="s">
        <v>137</v>
      </c>
      <c r="N25" s="10" t="s">
        <v>137</v>
      </c>
      <c r="O25" s="10" t="s">
        <v>137</v>
      </c>
      <c r="P25" s="10" t="s">
        <v>137</v>
      </c>
      <c r="Q25" s="10" t="s">
        <v>223</v>
      </c>
      <c r="R25" s="10" t="s">
        <v>223</v>
      </c>
      <c r="S25" s="10" t="s">
        <v>224</v>
      </c>
      <c r="T25" s="10" t="s">
        <v>137</v>
      </c>
      <c r="U25" s="10" t="s">
        <v>137</v>
      </c>
      <c r="V25" s="10" t="s">
        <v>137</v>
      </c>
      <c r="W25" s="10" t="s">
        <v>137</v>
      </c>
      <c r="X25" s="10" t="s">
        <v>223</v>
      </c>
      <c r="Y25" s="10" t="s">
        <v>223</v>
      </c>
      <c r="Z25" s="10" t="s">
        <v>137</v>
      </c>
      <c r="AA25" s="10" t="s">
        <v>137</v>
      </c>
      <c r="AB25" s="10" t="s">
        <v>137</v>
      </c>
      <c r="AC25" s="10" t="s">
        <v>223</v>
      </c>
      <c r="AD25" s="10" t="s">
        <v>137</v>
      </c>
      <c r="AE25" s="10" t="s">
        <v>223</v>
      </c>
      <c r="AF25" s="10" t="s">
        <v>137</v>
      </c>
      <c r="AG25" s="10" t="s">
        <v>224</v>
      </c>
      <c r="AH25" s="10"/>
      <c r="AI25" s="10"/>
      <c r="AJ25" s="10"/>
      <c r="AK25" s="9"/>
      <c r="AL25" s="10"/>
      <c r="AM25" s="11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2:64" ht="18" customHeight="1" x14ac:dyDescent="0.4">
      <c r="B26" s="172"/>
      <c r="C26" s="173"/>
      <c r="D26" s="90" t="s">
        <v>89</v>
      </c>
      <c r="E26" s="4"/>
      <c r="F26" s="5"/>
      <c r="G26" s="91"/>
      <c r="H26" s="92"/>
      <c r="I26" s="91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4"/>
      <c r="AJ26" s="5"/>
      <c r="AK26" s="91"/>
      <c r="AL26" s="92"/>
      <c r="AM26" s="91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2:64" ht="18.75" customHeight="1" x14ac:dyDescent="0.25">
      <c r="B27" s="172"/>
      <c r="C27" s="173"/>
      <c r="D27" s="90" t="s">
        <v>49</v>
      </c>
      <c r="E27" s="184">
        <v>37800000</v>
      </c>
      <c r="F27" s="184">
        <v>39100000</v>
      </c>
      <c r="G27" s="184">
        <v>18400000</v>
      </c>
      <c r="H27" s="184">
        <v>31500000</v>
      </c>
      <c r="I27" s="184">
        <v>31500000</v>
      </c>
      <c r="J27" s="184">
        <v>35700000</v>
      </c>
      <c r="K27" s="184">
        <v>30000000</v>
      </c>
      <c r="L27" s="184">
        <v>36000000</v>
      </c>
      <c r="M27" s="5">
        <v>12800000</v>
      </c>
      <c r="N27" s="5">
        <v>23250000</v>
      </c>
      <c r="O27" s="5">
        <v>24000000</v>
      </c>
      <c r="P27" s="5">
        <v>22800000</v>
      </c>
      <c r="Q27" s="5">
        <v>28000000</v>
      </c>
      <c r="R27" s="5">
        <v>33000000</v>
      </c>
      <c r="S27" s="5">
        <v>40000000</v>
      </c>
      <c r="T27" s="5">
        <v>20000000</v>
      </c>
      <c r="U27" s="5">
        <v>37500000</v>
      </c>
      <c r="V27" s="5">
        <v>25500000</v>
      </c>
      <c r="W27" s="5">
        <v>25500000</v>
      </c>
      <c r="X27" s="5">
        <v>25200000</v>
      </c>
      <c r="Y27" s="5">
        <v>13700000</v>
      </c>
      <c r="Z27" s="5">
        <v>19130000</v>
      </c>
      <c r="AA27" s="5">
        <v>15600000</v>
      </c>
      <c r="AB27" s="5">
        <v>25500000</v>
      </c>
      <c r="AC27" s="5">
        <v>22500000</v>
      </c>
      <c r="AD27" s="5">
        <v>11200000</v>
      </c>
      <c r="AE27" s="5">
        <v>27200000</v>
      </c>
      <c r="AF27" s="5">
        <v>11200000</v>
      </c>
      <c r="AG27" s="5">
        <v>11200000</v>
      </c>
      <c r="AH27" s="5"/>
      <c r="AI27" s="4"/>
      <c r="AJ27" s="5"/>
      <c r="AK27" s="4"/>
      <c r="AL27" s="5"/>
      <c r="AM27" s="6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2:64" ht="18.75" customHeight="1" x14ac:dyDescent="0.25">
      <c r="B28" s="172"/>
      <c r="C28" s="173"/>
      <c r="D28" s="90" t="s">
        <v>97</v>
      </c>
      <c r="E28" s="4"/>
      <c r="F28" s="184">
        <v>340000</v>
      </c>
      <c r="G28" s="4"/>
      <c r="H28" s="5">
        <v>800000</v>
      </c>
      <c r="I28" s="6"/>
      <c r="J28" s="5"/>
      <c r="K28" s="5"/>
      <c r="L28" s="5">
        <v>900000</v>
      </c>
      <c r="M28" s="5"/>
      <c r="N28" s="5"/>
      <c r="O28" s="5"/>
      <c r="P28" s="5"/>
      <c r="Q28" s="5"/>
      <c r="R28" s="5"/>
      <c r="S28" s="5"/>
      <c r="T28" s="5">
        <v>800000</v>
      </c>
      <c r="U28" s="5"/>
      <c r="V28" s="5">
        <v>750000</v>
      </c>
      <c r="W28" s="5">
        <v>0</v>
      </c>
      <c r="X28" s="5"/>
      <c r="Y28" s="5">
        <v>0</v>
      </c>
      <c r="Z28" s="5"/>
      <c r="AA28" s="5"/>
      <c r="AB28" s="5"/>
      <c r="AC28" s="5"/>
      <c r="AD28" s="5">
        <v>800000</v>
      </c>
      <c r="AE28" s="5"/>
      <c r="AF28" s="5"/>
      <c r="AG28" s="5"/>
      <c r="AH28" s="5"/>
      <c r="AI28" s="4"/>
      <c r="AJ28" s="5"/>
      <c r="AK28" s="4"/>
      <c r="AL28" s="5"/>
      <c r="AM28" s="6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2:64" ht="18.75" customHeight="1" x14ac:dyDescent="0.25">
      <c r="B29" s="172"/>
      <c r="C29" s="173"/>
      <c r="D29" s="90" t="s">
        <v>112</v>
      </c>
      <c r="E29" s="4"/>
      <c r="F29" s="5"/>
      <c r="G29" s="4"/>
      <c r="H29" s="5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4"/>
      <c r="AJ29" s="5"/>
      <c r="AK29" s="4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2:64" ht="18.75" customHeight="1" x14ac:dyDescent="0.25">
      <c r="B30" s="172"/>
      <c r="C30" s="173"/>
      <c r="D30" s="90" t="s">
        <v>111</v>
      </c>
      <c r="E30" s="4">
        <v>485572</v>
      </c>
      <c r="F30" s="4">
        <v>142327</v>
      </c>
      <c r="G30" s="4">
        <v>143397</v>
      </c>
      <c r="H30" s="5">
        <v>60636</v>
      </c>
      <c r="I30" s="6">
        <v>37397</v>
      </c>
      <c r="J30" s="5">
        <v>49489</v>
      </c>
      <c r="K30" s="5">
        <v>61037</v>
      </c>
      <c r="L30" s="5">
        <v>51979</v>
      </c>
      <c r="M30" s="5"/>
      <c r="N30" s="5">
        <v>581691</v>
      </c>
      <c r="O30" s="5">
        <v>537265</v>
      </c>
      <c r="P30" s="5">
        <v>694947</v>
      </c>
      <c r="Q30" s="5">
        <v>40051</v>
      </c>
      <c r="R30" s="5">
        <v>296439</v>
      </c>
      <c r="S30" s="5"/>
      <c r="T30" s="5">
        <v>87950</v>
      </c>
      <c r="U30" s="5">
        <v>1773193</v>
      </c>
      <c r="V30" s="5">
        <v>0</v>
      </c>
      <c r="W30" s="5">
        <v>0</v>
      </c>
      <c r="X30" s="5"/>
      <c r="Y30" s="5"/>
      <c r="Z30" s="5">
        <v>201312</v>
      </c>
      <c r="AA30" s="5">
        <v>115627</v>
      </c>
      <c r="AB30" s="5"/>
      <c r="AC30" s="5"/>
      <c r="AD30" s="5">
        <v>132499</v>
      </c>
      <c r="AE30" s="5"/>
      <c r="AF30" s="5"/>
      <c r="AG30" s="5"/>
      <c r="AH30" s="5"/>
      <c r="AI30" s="4"/>
      <c r="AJ30" s="5"/>
      <c r="AK30" s="4"/>
      <c r="AL30" s="5"/>
      <c r="AM30" s="6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2:64" ht="18.75" customHeight="1" x14ac:dyDescent="0.25">
      <c r="B31" s="172"/>
      <c r="C31" s="173"/>
      <c r="D31" s="90" t="s">
        <v>109</v>
      </c>
      <c r="E31" s="4">
        <v>5461700</v>
      </c>
      <c r="F31" s="4">
        <v>8003000</v>
      </c>
      <c r="G31" s="4">
        <v>5003000</v>
      </c>
      <c r="H31" s="4">
        <v>7119000</v>
      </c>
      <c r="I31" s="4">
        <v>6324000</v>
      </c>
      <c r="J31" s="4">
        <v>6429000</v>
      </c>
      <c r="K31" s="4">
        <v>5861000</v>
      </c>
      <c r="L31" s="4">
        <v>5467000</v>
      </c>
      <c r="M31" s="4">
        <v>676000</v>
      </c>
      <c r="N31" s="4">
        <v>4848100</v>
      </c>
      <c r="O31" s="4">
        <v>5847000</v>
      </c>
      <c r="P31" s="4">
        <v>6237000</v>
      </c>
      <c r="Q31" s="4">
        <v>40050000</v>
      </c>
      <c r="R31" s="4">
        <v>7212700</v>
      </c>
      <c r="S31" s="4">
        <v>10942400</v>
      </c>
      <c r="T31" s="4">
        <v>5115000</v>
      </c>
      <c r="U31" s="4">
        <v>10069000</v>
      </c>
      <c r="V31" s="4">
        <v>4084000</v>
      </c>
      <c r="W31" s="4">
        <v>4427000</v>
      </c>
      <c r="X31" s="4">
        <v>3782000</v>
      </c>
      <c r="Y31" s="4">
        <v>2548000</v>
      </c>
      <c r="Z31" s="4">
        <v>1784000</v>
      </c>
      <c r="AA31" s="4">
        <v>1411500</v>
      </c>
      <c r="AB31" s="4">
        <v>4054000</v>
      </c>
      <c r="AC31" s="4">
        <v>28600000</v>
      </c>
      <c r="AD31" s="4">
        <v>2120000</v>
      </c>
      <c r="AE31" s="4">
        <v>2709000</v>
      </c>
      <c r="AF31" s="4">
        <v>370000</v>
      </c>
      <c r="AG31" s="4">
        <v>420000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2:64" ht="18.75" customHeight="1" x14ac:dyDescent="0.25">
      <c r="B32" s="172"/>
      <c r="C32" s="173"/>
      <c r="D32" s="93" t="s">
        <v>110</v>
      </c>
      <c r="E32" s="7">
        <f>E95+E103+E111</f>
        <v>0</v>
      </c>
      <c r="F32" s="7">
        <f t="shared" ref="F32:L32" si="54">F95+F103+F111</f>
        <v>2160000</v>
      </c>
      <c r="G32" s="7">
        <f t="shared" si="54"/>
        <v>2250000</v>
      </c>
      <c r="H32" s="7">
        <f t="shared" si="54"/>
        <v>2160000</v>
      </c>
      <c r="I32" s="7">
        <f t="shared" si="54"/>
        <v>24</v>
      </c>
      <c r="J32" s="7">
        <f t="shared" si="54"/>
        <v>0</v>
      </c>
      <c r="K32" s="7">
        <f t="shared" si="54"/>
        <v>2220000</v>
      </c>
      <c r="L32" s="7">
        <f t="shared" si="54"/>
        <v>2567377</v>
      </c>
      <c r="M32" s="7">
        <f t="shared" ref="M32:X32" si="55">M95+M103+M111</f>
        <v>0</v>
      </c>
      <c r="N32" s="7">
        <f t="shared" si="55"/>
        <v>0</v>
      </c>
      <c r="O32" s="7">
        <f t="shared" si="55"/>
        <v>0</v>
      </c>
      <c r="P32" s="7">
        <f t="shared" si="55"/>
        <v>0</v>
      </c>
      <c r="Q32" s="7">
        <f t="shared" si="55"/>
        <v>2772000</v>
      </c>
      <c r="R32" s="7">
        <f t="shared" si="55"/>
        <v>2170000</v>
      </c>
      <c r="S32" s="7">
        <f t="shared" si="55"/>
        <v>2160000</v>
      </c>
      <c r="T32" s="7">
        <f t="shared" si="55"/>
        <v>2070000</v>
      </c>
      <c r="U32" s="7">
        <f t="shared" si="55"/>
        <v>24370000</v>
      </c>
      <c r="V32" s="7">
        <f t="shared" si="55"/>
        <v>2583000</v>
      </c>
      <c r="W32" s="7">
        <f t="shared" si="55"/>
        <v>2583000</v>
      </c>
      <c r="X32" s="7">
        <f t="shared" si="55"/>
        <v>0</v>
      </c>
      <c r="Y32" s="7">
        <f t="shared" ref="Y32:AH32" si="56">Y95+Y103+Y111</f>
        <v>0</v>
      </c>
      <c r="Z32" s="7">
        <f t="shared" si="56"/>
        <v>0</v>
      </c>
      <c r="AA32" s="7">
        <v>0</v>
      </c>
      <c r="AB32" s="7">
        <f t="shared" si="56"/>
        <v>0</v>
      </c>
      <c r="AC32" s="7">
        <f t="shared" si="56"/>
        <v>0</v>
      </c>
      <c r="AD32" s="7">
        <f t="shared" si="56"/>
        <v>3078600</v>
      </c>
      <c r="AE32" s="7">
        <f t="shared" si="56"/>
        <v>2937500</v>
      </c>
      <c r="AF32" s="7">
        <f t="shared" si="56"/>
        <v>0</v>
      </c>
      <c r="AG32" s="7">
        <f t="shared" si="56"/>
        <v>0</v>
      </c>
      <c r="AH32" s="7">
        <f t="shared" si="56"/>
        <v>0</v>
      </c>
      <c r="AI32" s="7">
        <f>AI95+AI103+AI111</f>
        <v>0</v>
      </c>
      <c r="AJ32" s="7">
        <f t="shared" ref="AJ32:BL32" si="57">AJ95+AJ103+AJ111</f>
        <v>0</v>
      </c>
      <c r="AK32" s="7">
        <f t="shared" si="57"/>
        <v>0</v>
      </c>
      <c r="AL32" s="7">
        <f t="shared" si="57"/>
        <v>0</v>
      </c>
      <c r="AM32" s="7">
        <f t="shared" si="57"/>
        <v>0</v>
      </c>
      <c r="AN32" s="7">
        <f t="shared" si="57"/>
        <v>0</v>
      </c>
      <c r="AO32" s="7">
        <f t="shared" si="57"/>
        <v>0</v>
      </c>
      <c r="AP32" s="7">
        <f t="shared" si="57"/>
        <v>0</v>
      </c>
      <c r="AQ32" s="7">
        <f t="shared" si="57"/>
        <v>0</v>
      </c>
      <c r="AR32" s="7">
        <f t="shared" si="57"/>
        <v>0</v>
      </c>
      <c r="AS32" s="7">
        <f t="shared" si="57"/>
        <v>0</v>
      </c>
      <c r="AT32" s="7">
        <f t="shared" si="57"/>
        <v>0</v>
      </c>
      <c r="AU32" s="7">
        <f t="shared" si="57"/>
        <v>0</v>
      </c>
      <c r="AV32" s="7">
        <f t="shared" si="57"/>
        <v>0</v>
      </c>
      <c r="AW32" s="7">
        <f t="shared" si="57"/>
        <v>0</v>
      </c>
      <c r="AX32" s="7">
        <f t="shared" si="57"/>
        <v>0</v>
      </c>
      <c r="AY32" s="7">
        <f t="shared" si="57"/>
        <v>0</v>
      </c>
      <c r="AZ32" s="7">
        <f t="shared" si="57"/>
        <v>0</v>
      </c>
      <c r="BA32" s="7">
        <f t="shared" si="57"/>
        <v>0</v>
      </c>
      <c r="BB32" s="7">
        <f t="shared" si="57"/>
        <v>0</v>
      </c>
      <c r="BC32" s="7">
        <f t="shared" si="57"/>
        <v>0</v>
      </c>
      <c r="BD32" s="7">
        <f t="shared" si="57"/>
        <v>0</v>
      </c>
      <c r="BE32" s="7">
        <f t="shared" si="57"/>
        <v>0</v>
      </c>
      <c r="BF32" s="7">
        <f t="shared" si="57"/>
        <v>0</v>
      </c>
      <c r="BG32" s="7">
        <f t="shared" si="57"/>
        <v>0</v>
      </c>
      <c r="BH32" s="7">
        <f t="shared" si="57"/>
        <v>0</v>
      </c>
      <c r="BI32" s="7">
        <f t="shared" si="57"/>
        <v>0</v>
      </c>
      <c r="BJ32" s="7">
        <f t="shared" si="57"/>
        <v>0</v>
      </c>
      <c r="BK32" s="7">
        <f t="shared" si="57"/>
        <v>0</v>
      </c>
      <c r="BL32" s="7">
        <f t="shared" si="57"/>
        <v>0</v>
      </c>
    </row>
    <row r="33" spans="1:64" ht="21.75" customHeight="1" x14ac:dyDescent="0.25">
      <c r="A33" s="47" t="s">
        <v>60</v>
      </c>
      <c r="B33" s="172"/>
      <c r="C33" s="173"/>
      <c r="D33" s="93" t="s">
        <v>61</v>
      </c>
      <c r="E33" s="8">
        <f>E28+E29+E30+E31+E32</f>
        <v>5947272</v>
      </c>
      <c r="F33" s="8">
        <f t="shared" ref="F33:X33" si="58">F28+F29+F30+F31+F32</f>
        <v>10645327</v>
      </c>
      <c r="G33" s="8">
        <f t="shared" si="58"/>
        <v>7396397</v>
      </c>
      <c r="H33" s="8">
        <f t="shared" si="58"/>
        <v>10139636</v>
      </c>
      <c r="I33" s="8">
        <f t="shared" si="58"/>
        <v>6361421</v>
      </c>
      <c r="J33" s="8">
        <f t="shared" si="58"/>
        <v>6478489</v>
      </c>
      <c r="K33" s="8">
        <f t="shared" si="58"/>
        <v>8142037</v>
      </c>
      <c r="L33" s="8">
        <f t="shared" si="58"/>
        <v>8986356</v>
      </c>
      <c r="M33" s="8">
        <f t="shared" si="58"/>
        <v>676000</v>
      </c>
      <c r="N33" s="8">
        <f t="shared" si="58"/>
        <v>5429791</v>
      </c>
      <c r="O33" s="8">
        <f t="shared" si="58"/>
        <v>6384265</v>
      </c>
      <c r="P33" s="8">
        <f t="shared" si="58"/>
        <v>6931947</v>
      </c>
      <c r="Q33" s="8">
        <f t="shared" si="58"/>
        <v>42862051</v>
      </c>
      <c r="R33" s="8">
        <f t="shared" si="58"/>
        <v>9679139</v>
      </c>
      <c r="S33" s="8">
        <f t="shared" si="58"/>
        <v>13102400</v>
      </c>
      <c r="T33" s="8">
        <f t="shared" si="58"/>
        <v>8072950</v>
      </c>
      <c r="U33" s="8">
        <f t="shared" si="58"/>
        <v>36212193</v>
      </c>
      <c r="V33" s="8">
        <f t="shared" si="58"/>
        <v>7417000</v>
      </c>
      <c r="W33" s="8">
        <f t="shared" si="58"/>
        <v>7010000</v>
      </c>
      <c r="X33" s="8">
        <f t="shared" si="58"/>
        <v>3782000</v>
      </c>
      <c r="Y33" s="8">
        <f t="shared" ref="Y33:AH33" si="59">Y28+Y29+Y30+Y31+Y32</f>
        <v>2548000</v>
      </c>
      <c r="Z33" s="8">
        <f t="shared" si="59"/>
        <v>1985312</v>
      </c>
      <c r="AA33" s="8">
        <v>96000</v>
      </c>
      <c r="AB33" s="8">
        <f t="shared" si="59"/>
        <v>4054000</v>
      </c>
      <c r="AC33" s="8">
        <f t="shared" si="59"/>
        <v>28600000</v>
      </c>
      <c r="AD33" s="8">
        <f t="shared" si="59"/>
        <v>6131099</v>
      </c>
      <c r="AE33" s="8">
        <f t="shared" si="59"/>
        <v>5646500</v>
      </c>
      <c r="AF33" s="8">
        <f t="shared" si="59"/>
        <v>370000</v>
      </c>
      <c r="AG33" s="8">
        <f t="shared" si="59"/>
        <v>420000</v>
      </c>
      <c r="AH33" s="8">
        <f t="shared" si="59"/>
        <v>0</v>
      </c>
      <c r="AI33" s="8">
        <f>AI28+AI29+AI30+AI31+AI32</f>
        <v>0</v>
      </c>
      <c r="AJ33" s="8">
        <f t="shared" ref="AJ33:BL33" si="60">AJ28+AJ29+AJ30+AJ31+AJ32</f>
        <v>0</v>
      </c>
      <c r="AK33" s="8">
        <f t="shared" si="60"/>
        <v>0</v>
      </c>
      <c r="AL33" s="8">
        <f t="shared" si="60"/>
        <v>0</v>
      </c>
      <c r="AM33" s="8">
        <f t="shared" si="60"/>
        <v>0</v>
      </c>
      <c r="AN33" s="8">
        <f t="shared" si="60"/>
        <v>0</v>
      </c>
      <c r="AO33" s="8">
        <f t="shared" si="60"/>
        <v>0</v>
      </c>
      <c r="AP33" s="8">
        <f t="shared" si="60"/>
        <v>0</v>
      </c>
      <c r="AQ33" s="8">
        <f t="shared" si="60"/>
        <v>0</v>
      </c>
      <c r="AR33" s="8">
        <f t="shared" si="60"/>
        <v>0</v>
      </c>
      <c r="AS33" s="8">
        <f t="shared" si="60"/>
        <v>0</v>
      </c>
      <c r="AT33" s="8">
        <f t="shared" si="60"/>
        <v>0</v>
      </c>
      <c r="AU33" s="8">
        <f t="shared" si="60"/>
        <v>0</v>
      </c>
      <c r="AV33" s="8">
        <f t="shared" si="60"/>
        <v>0</v>
      </c>
      <c r="AW33" s="8">
        <f t="shared" si="60"/>
        <v>0</v>
      </c>
      <c r="AX33" s="8">
        <f t="shared" si="60"/>
        <v>0</v>
      </c>
      <c r="AY33" s="8">
        <f t="shared" si="60"/>
        <v>0</v>
      </c>
      <c r="AZ33" s="8">
        <f t="shared" si="60"/>
        <v>0</v>
      </c>
      <c r="BA33" s="8">
        <f t="shared" si="60"/>
        <v>0</v>
      </c>
      <c r="BB33" s="8">
        <f t="shared" si="60"/>
        <v>0</v>
      </c>
      <c r="BC33" s="8">
        <f t="shared" si="60"/>
        <v>0</v>
      </c>
      <c r="BD33" s="8">
        <f t="shared" si="60"/>
        <v>0</v>
      </c>
      <c r="BE33" s="8">
        <f t="shared" si="60"/>
        <v>0</v>
      </c>
      <c r="BF33" s="8">
        <f t="shared" si="60"/>
        <v>0</v>
      </c>
      <c r="BG33" s="8">
        <f t="shared" si="60"/>
        <v>0</v>
      </c>
      <c r="BH33" s="8">
        <f t="shared" si="60"/>
        <v>0</v>
      </c>
      <c r="BI33" s="8">
        <f t="shared" si="60"/>
        <v>0</v>
      </c>
      <c r="BJ33" s="8">
        <f t="shared" si="60"/>
        <v>0</v>
      </c>
      <c r="BK33" s="8">
        <f t="shared" si="60"/>
        <v>0</v>
      </c>
      <c r="BL33" s="8">
        <f t="shared" si="60"/>
        <v>0</v>
      </c>
    </row>
    <row r="34" spans="1:64" ht="35.25" customHeight="1" x14ac:dyDescent="0.25">
      <c r="B34" s="172"/>
      <c r="C34" s="173"/>
      <c r="D34" s="90" t="s">
        <v>88</v>
      </c>
      <c r="E34" s="9">
        <v>150000</v>
      </c>
      <c r="F34" s="10">
        <v>250000</v>
      </c>
      <c r="G34" s="9">
        <v>2342000</v>
      </c>
      <c r="H34" s="10">
        <v>1570000</v>
      </c>
      <c r="I34" s="11">
        <v>320000</v>
      </c>
      <c r="J34" s="10">
        <v>360000</v>
      </c>
      <c r="K34" s="10">
        <v>370000</v>
      </c>
      <c r="L34" s="10">
        <v>450000</v>
      </c>
      <c r="M34" s="10">
        <v>41000</v>
      </c>
      <c r="N34" s="10"/>
      <c r="O34" s="10"/>
      <c r="P34" s="10"/>
      <c r="Q34" s="10">
        <v>320000</v>
      </c>
      <c r="R34" s="10">
        <v>1000000</v>
      </c>
      <c r="S34" s="10">
        <v>1280000</v>
      </c>
      <c r="T34" s="10">
        <v>970000</v>
      </c>
      <c r="U34" s="10">
        <v>2887500</v>
      </c>
      <c r="V34" s="10">
        <v>200000</v>
      </c>
      <c r="W34" s="10">
        <v>600000</v>
      </c>
      <c r="X34" s="10">
        <v>730000</v>
      </c>
      <c r="Y34" s="10">
        <v>570000</v>
      </c>
      <c r="Z34" s="10">
        <v>50000</v>
      </c>
      <c r="AA34" s="10"/>
      <c r="AB34" s="10">
        <v>1060000</v>
      </c>
      <c r="AC34" s="10">
        <v>1020000</v>
      </c>
      <c r="AD34" s="10">
        <v>971000</v>
      </c>
      <c r="AE34" s="10">
        <v>1050000</v>
      </c>
      <c r="AF34" s="10"/>
      <c r="AG34" s="10"/>
      <c r="AH34" s="10"/>
      <c r="AI34" s="9"/>
      <c r="AJ34" s="10"/>
      <c r="AK34" s="9"/>
      <c r="AL34" s="10"/>
      <c r="AM34" s="11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ht="36" customHeight="1" x14ac:dyDescent="0.25">
      <c r="B35" s="172"/>
      <c r="C35" s="173"/>
      <c r="D35" s="93" t="s">
        <v>87</v>
      </c>
      <c r="E35" s="8">
        <f>E33+E27-E34</f>
        <v>43597272</v>
      </c>
      <c r="F35" s="12">
        <f t="shared" ref="F35:L35" si="61">F33+F27-F34</f>
        <v>49495327</v>
      </c>
      <c r="G35" s="12">
        <f t="shared" si="61"/>
        <v>23454397</v>
      </c>
      <c r="H35" s="12">
        <f t="shared" si="61"/>
        <v>40069636</v>
      </c>
      <c r="I35" s="12">
        <f t="shared" si="61"/>
        <v>37541421</v>
      </c>
      <c r="J35" s="12">
        <f t="shared" si="61"/>
        <v>41818489</v>
      </c>
      <c r="K35" s="12">
        <f t="shared" si="61"/>
        <v>37772037</v>
      </c>
      <c r="L35" s="12">
        <f t="shared" si="61"/>
        <v>44536356</v>
      </c>
      <c r="M35" s="12">
        <f t="shared" ref="M35:X35" si="62">M33+M27-M34</f>
        <v>13435000</v>
      </c>
      <c r="N35" s="12">
        <f t="shared" si="62"/>
        <v>28679791</v>
      </c>
      <c r="O35" s="12">
        <f t="shared" si="62"/>
        <v>30384265</v>
      </c>
      <c r="P35" s="12">
        <f t="shared" si="62"/>
        <v>29731947</v>
      </c>
      <c r="Q35" s="12">
        <f t="shared" si="62"/>
        <v>70542051</v>
      </c>
      <c r="R35" s="12">
        <f t="shared" si="62"/>
        <v>41679139</v>
      </c>
      <c r="S35" s="12">
        <f t="shared" si="62"/>
        <v>51822400</v>
      </c>
      <c r="T35" s="12">
        <f t="shared" si="62"/>
        <v>27102950</v>
      </c>
      <c r="U35" s="12">
        <f t="shared" si="62"/>
        <v>70824693</v>
      </c>
      <c r="V35" s="12">
        <f t="shared" si="62"/>
        <v>32717000</v>
      </c>
      <c r="W35" s="12">
        <f t="shared" si="62"/>
        <v>31910000</v>
      </c>
      <c r="X35" s="12">
        <f t="shared" si="62"/>
        <v>28252000</v>
      </c>
      <c r="Y35" s="12">
        <f t="shared" ref="Y35:AH35" si="63">Y33+Y27-Y34</f>
        <v>15678000</v>
      </c>
      <c r="Z35" s="12">
        <f t="shared" si="63"/>
        <v>21065312</v>
      </c>
      <c r="AA35" s="12">
        <f t="shared" si="63"/>
        <v>15696000</v>
      </c>
      <c r="AB35" s="12">
        <f t="shared" si="63"/>
        <v>28494000</v>
      </c>
      <c r="AC35" s="12">
        <f t="shared" si="63"/>
        <v>50080000</v>
      </c>
      <c r="AD35" s="12">
        <f t="shared" si="63"/>
        <v>16360099</v>
      </c>
      <c r="AE35" s="12">
        <f t="shared" si="63"/>
        <v>31796500</v>
      </c>
      <c r="AF35" s="12">
        <f t="shared" si="63"/>
        <v>11570000</v>
      </c>
      <c r="AG35" s="12">
        <f t="shared" si="63"/>
        <v>11620000</v>
      </c>
      <c r="AH35" s="12">
        <f t="shared" si="63"/>
        <v>0</v>
      </c>
      <c r="AI35" s="8">
        <f>AI33+AI27-AI34</f>
        <v>0</v>
      </c>
      <c r="AJ35" s="12">
        <f t="shared" ref="AJ35:BL35" si="64">AJ33+AJ27-AJ34</f>
        <v>0</v>
      </c>
      <c r="AK35" s="12">
        <f t="shared" si="64"/>
        <v>0</v>
      </c>
      <c r="AL35" s="12">
        <f t="shared" si="64"/>
        <v>0</v>
      </c>
      <c r="AM35" s="12">
        <f t="shared" si="64"/>
        <v>0</v>
      </c>
      <c r="AN35" s="12">
        <f t="shared" si="64"/>
        <v>0</v>
      </c>
      <c r="AO35" s="12">
        <f t="shared" si="64"/>
        <v>0</v>
      </c>
      <c r="AP35" s="12">
        <f t="shared" si="64"/>
        <v>0</v>
      </c>
      <c r="AQ35" s="12">
        <f t="shared" si="64"/>
        <v>0</v>
      </c>
      <c r="AR35" s="12">
        <f t="shared" si="64"/>
        <v>0</v>
      </c>
      <c r="AS35" s="12">
        <f t="shared" si="64"/>
        <v>0</v>
      </c>
      <c r="AT35" s="12">
        <f t="shared" si="64"/>
        <v>0</v>
      </c>
      <c r="AU35" s="12">
        <f t="shared" si="64"/>
        <v>0</v>
      </c>
      <c r="AV35" s="12">
        <f t="shared" si="64"/>
        <v>0</v>
      </c>
      <c r="AW35" s="12">
        <f t="shared" si="64"/>
        <v>0</v>
      </c>
      <c r="AX35" s="12">
        <f t="shared" si="64"/>
        <v>0</v>
      </c>
      <c r="AY35" s="12">
        <f t="shared" si="64"/>
        <v>0</v>
      </c>
      <c r="AZ35" s="12">
        <f t="shared" si="64"/>
        <v>0</v>
      </c>
      <c r="BA35" s="12">
        <f t="shared" si="64"/>
        <v>0</v>
      </c>
      <c r="BB35" s="12">
        <f t="shared" si="64"/>
        <v>0</v>
      </c>
      <c r="BC35" s="12">
        <f t="shared" si="64"/>
        <v>0</v>
      </c>
      <c r="BD35" s="12">
        <f t="shared" si="64"/>
        <v>0</v>
      </c>
      <c r="BE35" s="12">
        <f t="shared" si="64"/>
        <v>0</v>
      </c>
      <c r="BF35" s="12">
        <f t="shared" si="64"/>
        <v>0</v>
      </c>
      <c r="BG35" s="12">
        <f t="shared" si="64"/>
        <v>0</v>
      </c>
      <c r="BH35" s="12">
        <f t="shared" si="64"/>
        <v>0</v>
      </c>
      <c r="BI35" s="12">
        <f t="shared" si="64"/>
        <v>0</v>
      </c>
      <c r="BJ35" s="12">
        <f t="shared" si="64"/>
        <v>0</v>
      </c>
      <c r="BK35" s="12">
        <f t="shared" si="64"/>
        <v>0</v>
      </c>
      <c r="BL35" s="12">
        <f t="shared" si="64"/>
        <v>0</v>
      </c>
    </row>
    <row r="36" spans="1:64" ht="20.25" customHeight="1" x14ac:dyDescent="0.25">
      <c r="B36" s="172"/>
      <c r="C36" s="173"/>
      <c r="D36" s="90" t="s">
        <v>19</v>
      </c>
      <c r="E36" s="185" t="s">
        <v>225</v>
      </c>
      <c r="F36" s="185" t="s">
        <v>225</v>
      </c>
      <c r="G36" s="185" t="s">
        <v>226</v>
      </c>
      <c r="H36" s="94" t="s">
        <v>227</v>
      </c>
      <c r="I36" s="94" t="s">
        <v>227</v>
      </c>
      <c r="J36" s="5" t="s">
        <v>226</v>
      </c>
      <c r="K36" s="5" t="s">
        <v>227</v>
      </c>
      <c r="L36" s="5" t="s">
        <v>227</v>
      </c>
      <c r="M36" s="5"/>
      <c r="N36" s="5" t="s">
        <v>228</v>
      </c>
      <c r="O36" s="5" t="s">
        <v>229</v>
      </c>
      <c r="P36" s="5" t="s">
        <v>228</v>
      </c>
      <c r="Q36" s="5" t="s">
        <v>230</v>
      </c>
      <c r="R36" s="5" t="s">
        <v>228</v>
      </c>
      <c r="S36" s="5" t="s">
        <v>228</v>
      </c>
      <c r="T36" s="5" t="s">
        <v>231</v>
      </c>
      <c r="U36" s="5" t="s">
        <v>228</v>
      </c>
      <c r="V36" s="5" t="s">
        <v>230</v>
      </c>
      <c r="W36" s="5" t="s">
        <v>230</v>
      </c>
      <c r="X36" s="5" t="s">
        <v>232</v>
      </c>
      <c r="Y36" s="5" t="s">
        <v>230</v>
      </c>
      <c r="Z36" s="5" t="s">
        <v>233</v>
      </c>
      <c r="AA36" s="5" t="s">
        <v>234</v>
      </c>
      <c r="AB36" s="5" t="s">
        <v>232</v>
      </c>
      <c r="AC36" s="5" t="s">
        <v>234</v>
      </c>
      <c r="AD36" s="5" t="s">
        <v>232</v>
      </c>
      <c r="AE36" s="5" t="s">
        <v>235</v>
      </c>
      <c r="AF36" s="5"/>
      <c r="AG36" s="5"/>
      <c r="AH36" s="5"/>
      <c r="AI36" s="4"/>
      <c r="AJ36" s="5"/>
      <c r="AK36" s="4"/>
      <c r="AL36" s="94"/>
      <c r="AM36" s="94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ht="18.75" customHeight="1" x14ac:dyDescent="0.25">
      <c r="B37" s="172"/>
      <c r="C37" s="173"/>
      <c r="D37" s="90" t="s">
        <v>18</v>
      </c>
      <c r="E37" s="4" t="s">
        <v>234</v>
      </c>
      <c r="F37" s="5" t="s">
        <v>226</v>
      </c>
      <c r="G37" s="4" t="s">
        <v>230</v>
      </c>
      <c r="H37" s="5" t="s">
        <v>230</v>
      </c>
      <c r="I37" s="5" t="s">
        <v>236</v>
      </c>
      <c r="J37" s="5" t="s">
        <v>230</v>
      </c>
      <c r="K37" s="5" t="s">
        <v>230</v>
      </c>
      <c r="L37" s="5" t="s">
        <v>230</v>
      </c>
      <c r="M37" s="5"/>
      <c r="N37" s="5" t="s">
        <v>225</v>
      </c>
      <c r="O37" s="5" t="s">
        <v>225</v>
      </c>
      <c r="P37" s="5" t="s">
        <v>225</v>
      </c>
      <c r="Q37" s="5" t="s">
        <v>234</v>
      </c>
      <c r="R37" s="5" t="s">
        <v>237</v>
      </c>
      <c r="S37" s="5" t="s">
        <v>237</v>
      </c>
      <c r="T37" s="5" t="s">
        <v>237</v>
      </c>
      <c r="U37" s="5" t="s">
        <v>225</v>
      </c>
      <c r="V37" s="5" t="s">
        <v>234</v>
      </c>
      <c r="W37" s="5" t="s">
        <v>232</v>
      </c>
      <c r="X37" s="5" t="s">
        <v>234</v>
      </c>
      <c r="Y37" s="5" t="s">
        <v>234</v>
      </c>
      <c r="Z37" s="5" t="s">
        <v>238</v>
      </c>
      <c r="AA37" s="5" t="s">
        <v>239</v>
      </c>
      <c r="AB37" s="5" t="s">
        <v>239</v>
      </c>
      <c r="AC37" s="5" t="s">
        <v>235</v>
      </c>
      <c r="AD37" s="5" t="s">
        <v>239</v>
      </c>
      <c r="AE37" s="5" t="s">
        <v>235</v>
      </c>
      <c r="AF37" s="5"/>
      <c r="AG37" s="5"/>
      <c r="AH37" s="5"/>
      <c r="AI37" s="4"/>
      <c r="AJ37" s="5"/>
      <c r="AK37" s="4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ht="18" customHeight="1" x14ac:dyDescent="0.25">
      <c r="B38" s="172"/>
      <c r="C38" s="173"/>
      <c r="D38" s="90" t="s">
        <v>46</v>
      </c>
      <c r="E38" s="186" t="s">
        <v>240</v>
      </c>
      <c r="F38" s="186" t="s">
        <v>241</v>
      </c>
      <c r="G38" s="186" t="s">
        <v>242</v>
      </c>
      <c r="H38" s="186" t="s">
        <v>243</v>
      </c>
      <c r="I38" s="186" t="s">
        <v>240</v>
      </c>
      <c r="J38" s="186" t="s">
        <v>244</v>
      </c>
      <c r="K38" s="186" t="s">
        <v>244</v>
      </c>
      <c r="L38" s="186" t="s">
        <v>244</v>
      </c>
      <c r="M38" s="10" t="s">
        <v>245</v>
      </c>
      <c r="N38" s="10" t="s">
        <v>246</v>
      </c>
      <c r="O38" s="10" t="s">
        <v>246</v>
      </c>
      <c r="P38" s="10" t="s">
        <v>246</v>
      </c>
      <c r="Q38" s="10" t="s">
        <v>247</v>
      </c>
      <c r="R38" s="10" t="s">
        <v>248</v>
      </c>
      <c r="S38" s="10" t="s">
        <v>249</v>
      </c>
      <c r="T38" s="10" t="s">
        <v>248</v>
      </c>
      <c r="U38" s="10" t="s">
        <v>250</v>
      </c>
      <c r="V38" s="10" t="s">
        <v>251</v>
      </c>
      <c r="W38" s="10" t="s">
        <v>252</v>
      </c>
      <c r="X38" s="10" t="s">
        <v>252</v>
      </c>
      <c r="Y38" s="10" t="s">
        <v>253</v>
      </c>
      <c r="Z38" s="10" t="s">
        <v>251</v>
      </c>
      <c r="AA38" s="10" t="s">
        <v>251</v>
      </c>
      <c r="AB38" s="10" t="s">
        <v>254</v>
      </c>
      <c r="AC38" s="10" t="s">
        <v>255</v>
      </c>
      <c r="AD38" s="10" t="s">
        <v>256</v>
      </c>
      <c r="AE38" s="10" t="s">
        <v>257</v>
      </c>
      <c r="AF38" s="10" t="s">
        <v>258</v>
      </c>
      <c r="AG38" s="10" t="s">
        <v>258</v>
      </c>
      <c r="AH38" s="10"/>
      <c r="AI38" s="10" t="s">
        <v>139</v>
      </c>
      <c r="AJ38" s="95"/>
      <c r="AK38" s="94"/>
      <c r="AL38" s="4"/>
      <c r="AM38" s="6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ht="18" customHeight="1" x14ac:dyDescent="0.25">
      <c r="B39" s="172"/>
      <c r="C39" s="173"/>
      <c r="D39" s="90" t="s">
        <v>94</v>
      </c>
      <c r="E39" s="187" t="s">
        <v>259</v>
      </c>
      <c r="F39" s="187" t="s">
        <v>260</v>
      </c>
      <c r="G39" s="187" t="s">
        <v>261</v>
      </c>
      <c r="H39" s="187" t="s">
        <v>262</v>
      </c>
      <c r="I39" s="187" t="s">
        <v>263</v>
      </c>
      <c r="J39" s="187" t="s">
        <v>264</v>
      </c>
      <c r="K39" s="187" t="s">
        <v>265</v>
      </c>
      <c r="L39" s="187" t="s">
        <v>266</v>
      </c>
      <c r="M39" s="10" t="s">
        <v>267</v>
      </c>
      <c r="N39" s="10" t="s">
        <v>268</v>
      </c>
      <c r="O39" s="10" t="s">
        <v>269</v>
      </c>
      <c r="P39" s="10" t="s">
        <v>270</v>
      </c>
      <c r="Q39" s="10" t="s">
        <v>271</v>
      </c>
      <c r="R39" s="10" t="s">
        <v>272</v>
      </c>
      <c r="S39" s="10" t="s">
        <v>273</v>
      </c>
      <c r="T39" s="10" t="s">
        <v>274</v>
      </c>
      <c r="U39" s="10" t="s">
        <v>275</v>
      </c>
      <c r="V39" s="10" t="s">
        <v>276</v>
      </c>
      <c r="W39" s="10" t="s">
        <v>277</v>
      </c>
      <c r="X39" s="10" t="s">
        <v>278</v>
      </c>
      <c r="Y39" s="10" t="s">
        <v>279</v>
      </c>
      <c r="Z39" s="10" t="s">
        <v>280</v>
      </c>
      <c r="AA39" s="10" t="s">
        <v>281</v>
      </c>
      <c r="AB39" s="10" t="s">
        <v>282</v>
      </c>
      <c r="AC39" s="10" t="s">
        <v>283</v>
      </c>
      <c r="AD39" s="10" t="s">
        <v>284</v>
      </c>
      <c r="AE39" s="10" t="s">
        <v>285</v>
      </c>
      <c r="AF39" s="10" t="s">
        <v>286</v>
      </c>
      <c r="AG39" s="10" t="s">
        <v>287</v>
      </c>
      <c r="AH39" s="10"/>
      <c r="AI39" s="4" t="s">
        <v>140</v>
      </c>
      <c r="AJ39" s="95"/>
      <c r="AK39" s="94"/>
      <c r="AL39" s="4"/>
      <c r="AM39" s="6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ht="18" customHeight="1" x14ac:dyDescent="0.25">
      <c r="B40" s="172"/>
      <c r="C40" s="173"/>
      <c r="D40" s="90" t="s">
        <v>95</v>
      </c>
      <c r="E40" s="187" t="s">
        <v>288</v>
      </c>
      <c r="F40" s="187" t="s">
        <v>289</v>
      </c>
      <c r="G40" s="187" t="s">
        <v>290</v>
      </c>
      <c r="H40" s="187" t="s">
        <v>291</v>
      </c>
      <c r="I40" s="187" t="s">
        <v>292</v>
      </c>
      <c r="J40" s="187" t="s">
        <v>293</v>
      </c>
      <c r="K40" s="187" t="s">
        <v>294</v>
      </c>
      <c r="L40" s="187" t="s">
        <v>295</v>
      </c>
      <c r="M40" s="10" t="s">
        <v>296</v>
      </c>
      <c r="N40" s="10" t="s">
        <v>297</v>
      </c>
      <c r="O40" s="10" t="s">
        <v>298</v>
      </c>
      <c r="P40" s="10" t="s">
        <v>299</v>
      </c>
      <c r="Q40" s="10" t="s">
        <v>300</v>
      </c>
      <c r="R40" s="10" t="s">
        <v>301</v>
      </c>
      <c r="S40" s="10" t="s">
        <v>302</v>
      </c>
      <c r="T40" s="10" t="s">
        <v>303</v>
      </c>
      <c r="U40" s="10" t="s">
        <v>304</v>
      </c>
      <c r="V40" s="10" t="s">
        <v>305</v>
      </c>
      <c r="W40" s="10" t="s">
        <v>306</v>
      </c>
      <c r="X40" s="10" t="s">
        <v>307</v>
      </c>
      <c r="Y40" s="10" t="s">
        <v>308</v>
      </c>
      <c r="Z40" s="10" t="s">
        <v>309</v>
      </c>
      <c r="AA40" s="10" t="s">
        <v>310</v>
      </c>
      <c r="AB40" s="10" t="s">
        <v>311</v>
      </c>
      <c r="AC40" s="10" t="s">
        <v>312</v>
      </c>
      <c r="AD40" s="10" t="s">
        <v>313</v>
      </c>
      <c r="AE40" s="10" t="s">
        <v>314</v>
      </c>
      <c r="AF40" s="10" t="s">
        <v>315</v>
      </c>
      <c r="AG40" s="10" t="s">
        <v>316</v>
      </c>
      <c r="AH40" s="10"/>
      <c r="AI40" s="4" t="s">
        <v>141</v>
      </c>
      <c r="AJ40" s="95"/>
      <c r="AK40" s="94"/>
      <c r="AL40" s="4"/>
      <c r="AM40" s="6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ht="18" customHeight="1" x14ac:dyDescent="0.25">
      <c r="B41" s="172"/>
      <c r="C41" s="173"/>
      <c r="D41" s="90" t="s">
        <v>96</v>
      </c>
      <c r="E41" s="187" t="s">
        <v>317</v>
      </c>
      <c r="F41" s="187" t="s">
        <v>318</v>
      </c>
      <c r="G41" s="187" t="s">
        <v>319</v>
      </c>
      <c r="H41" s="187" t="s">
        <v>320</v>
      </c>
      <c r="I41" s="187" t="s">
        <v>321</v>
      </c>
      <c r="J41" s="187" t="s">
        <v>322</v>
      </c>
      <c r="K41" s="187" t="s">
        <v>323</v>
      </c>
      <c r="L41" s="187" t="s">
        <v>324</v>
      </c>
      <c r="M41" s="10" t="s">
        <v>325</v>
      </c>
      <c r="N41" s="10" t="s">
        <v>326</v>
      </c>
      <c r="O41" s="10" t="s">
        <v>327</v>
      </c>
      <c r="P41" s="10" t="s">
        <v>328</v>
      </c>
      <c r="Q41" s="10" t="s">
        <v>329</v>
      </c>
      <c r="R41" s="10" t="s">
        <v>330</v>
      </c>
      <c r="S41" s="10" t="s">
        <v>331</v>
      </c>
      <c r="T41" s="10" t="s">
        <v>332</v>
      </c>
      <c r="U41" s="10" t="s">
        <v>333</v>
      </c>
      <c r="V41" s="10" t="s">
        <v>334</v>
      </c>
      <c r="W41" s="10" t="s">
        <v>335</v>
      </c>
      <c r="X41" s="10" t="s">
        <v>336</v>
      </c>
      <c r="Y41" s="10" t="s">
        <v>337</v>
      </c>
      <c r="Z41" s="10" t="s">
        <v>338</v>
      </c>
      <c r="AA41" s="10" t="s">
        <v>338</v>
      </c>
      <c r="AB41" s="10" t="s">
        <v>339</v>
      </c>
      <c r="AC41" s="10" t="s">
        <v>340</v>
      </c>
      <c r="AD41" s="10" t="s">
        <v>341</v>
      </c>
      <c r="AE41" s="10" t="s">
        <v>342</v>
      </c>
      <c r="AF41" s="10" t="s">
        <v>343</v>
      </c>
      <c r="AG41" s="10" t="s">
        <v>344</v>
      </c>
      <c r="AH41" s="10"/>
      <c r="AI41" s="4" t="s">
        <v>142</v>
      </c>
      <c r="AJ41" s="95"/>
      <c r="AK41" s="94"/>
      <c r="AL41" s="4"/>
      <c r="AM41" s="6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s="161" customFormat="1" ht="18" customHeight="1" thickBot="1" x14ac:dyDescent="0.3">
      <c r="B42" s="174"/>
      <c r="C42" s="175"/>
      <c r="D42" s="162" t="s">
        <v>47</v>
      </c>
      <c r="E42" s="166">
        <v>712064308</v>
      </c>
      <c r="F42" s="166">
        <v>706263287</v>
      </c>
      <c r="G42" s="166">
        <v>706355850</v>
      </c>
      <c r="H42" s="166">
        <v>711389612</v>
      </c>
      <c r="I42" s="166">
        <v>712048365</v>
      </c>
      <c r="J42" s="166">
        <v>714251228</v>
      </c>
      <c r="K42" s="166">
        <v>714261349</v>
      </c>
      <c r="L42" s="166">
        <v>714252607</v>
      </c>
      <c r="M42" s="166">
        <v>753168069</v>
      </c>
      <c r="N42" s="166">
        <v>696169271</v>
      </c>
      <c r="O42" s="166">
        <v>6961504</v>
      </c>
      <c r="P42" s="166">
        <v>69617138</v>
      </c>
      <c r="Q42" s="166">
        <v>720610382</v>
      </c>
      <c r="R42" s="166">
        <v>699398855</v>
      </c>
      <c r="S42" s="166">
        <v>699377845</v>
      </c>
      <c r="T42" s="166">
        <v>699406674</v>
      </c>
      <c r="U42" s="166">
        <v>700793139</v>
      </c>
      <c r="V42" s="166">
        <v>725134306</v>
      </c>
      <c r="W42" s="166">
        <v>724436091</v>
      </c>
      <c r="X42" s="166">
        <v>724469489</v>
      </c>
      <c r="Y42" s="166">
        <v>724702474</v>
      </c>
      <c r="Z42" s="166">
        <v>725229954</v>
      </c>
      <c r="AA42" s="166">
        <v>725323440</v>
      </c>
      <c r="AB42" s="166">
        <v>731020980</v>
      </c>
      <c r="AC42" s="166">
        <v>730704733</v>
      </c>
      <c r="AD42" s="166">
        <v>734398336</v>
      </c>
      <c r="AE42" s="166">
        <v>734253185</v>
      </c>
      <c r="AF42" s="166">
        <v>757582850</v>
      </c>
      <c r="AG42" s="166">
        <v>757567739</v>
      </c>
      <c r="AH42" s="166"/>
      <c r="AI42" s="163">
        <v>773474153</v>
      </c>
      <c r="AJ42" s="164"/>
      <c r="AK42" s="163"/>
      <c r="AL42" s="163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</row>
    <row r="43" spans="1:64" ht="18" customHeight="1" x14ac:dyDescent="0.25">
      <c r="B43" s="170" t="s">
        <v>5</v>
      </c>
      <c r="C43" s="171"/>
      <c r="D43" s="96" t="s">
        <v>43</v>
      </c>
      <c r="E43" s="188">
        <v>2</v>
      </c>
      <c r="F43" s="188">
        <v>1</v>
      </c>
      <c r="G43" s="188">
        <v>1</v>
      </c>
      <c r="H43" s="188">
        <v>4</v>
      </c>
      <c r="I43" s="188">
        <v>2</v>
      </c>
      <c r="J43" s="188">
        <v>1</v>
      </c>
      <c r="K43" s="188">
        <v>1</v>
      </c>
      <c r="L43" s="188">
        <v>3</v>
      </c>
      <c r="M43" s="98">
        <v>2</v>
      </c>
      <c r="N43" s="98">
        <v>2</v>
      </c>
      <c r="O43" s="98">
        <v>5</v>
      </c>
      <c r="P43" s="98">
        <v>6</v>
      </c>
      <c r="Q43" s="98">
        <v>2</v>
      </c>
      <c r="R43" s="98">
        <v>1</v>
      </c>
      <c r="S43" s="98">
        <v>4</v>
      </c>
      <c r="T43" s="98">
        <v>1</v>
      </c>
      <c r="U43" s="98">
        <v>2</v>
      </c>
      <c r="V43" s="98">
        <v>0</v>
      </c>
      <c r="W43" s="98">
        <v>1</v>
      </c>
      <c r="X43" s="98">
        <v>0</v>
      </c>
      <c r="Y43" s="98">
        <v>7</v>
      </c>
      <c r="Z43" s="98">
        <v>3</v>
      </c>
      <c r="AA43" s="98">
        <v>2</v>
      </c>
      <c r="AB43" s="98">
        <v>3</v>
      </c>
      <c r="AC43" s="98">
        <v>2</v>
      </c>
      <c r="AD43" s="98">
        <v>2</v>
      </c>
      <c r="AE43" s="98">
        <v>0</v>
      </c>
      <c r="AF43" s="98">
        <v>1</v>
      </c>
      <c r="AG43" s="98">
        <v>2</v>
      </c>
      <c r="AH43" s="98"/>
      <c r="AI43" s="97">
        <v>7</v>
      </c>
      <c r="AJ43" s="98"/>
      <c r="AK43" s="97"/>
      <c r="AL43" s="98"/>
      <c r="AM43" s="99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</row>
    <row r="44" spans="1:64" ht="18" customHeight="1" x14ac:dyDescent="0.25">
      <c r="B44" s="172"/>
      <c r="C44" s="173"/>
      <c r="D44" s="100" t="s">
        <v>45</v>
      </c>
      <c r="E44" s="189">
        <v>4</v>
      </c>
      <c r="F44" s="189">
        <v>5</v>
      </c>
      <c r="G44" s="189">
        <v>6</v>
      </c>
      <c r="H44" s="189">
        <v>4</v>
      </c>
      <c r="I44" s="189">
        <v>4</v>
      </c>
      <c r="J44" s="189">
        <v>1</v>
      </c>
      <c r="K44" s="189">
        <v>4</v>
      </c>
      <c r="L44" s="189">
        <v>4</v>
      </c>
      <c r="M44" s="102">
        <v>8</v>
      </c>
      <c r="N44" s="102">
        <v>7</v>
      </c>
      <c r="O44" s="102">
        <v>11</v>
      </c>
      <c r="P44" s="102">
        <v>7</v>
      </c>
      <c r="Q44" s="102">
        <v>3</v>
      </c>
      <c r="R44" s="102">
        <v>9</v>
      </c>
      <c r="S44" s="102">
        <v>3</v>
      </c>
      <c r="T44" s="102">
        <v>9</v>
      </c>
      <c r="U44" s="102">
        <v>10</v>
      </c>
      <c r="V44" s="102">
        <v>5</v>
      </c>
      <c r="W44" s="102">
        <v>5</v>
      </c>
      <c r="X44" s="102">
        <v>8</v>
      </c>
      <c r="Y44" s="102">
        <v>5</v>
      </c>
      <c r="Z44" s="102">
        <v>6</v>
      </c>
      <c r="AA44" s="102">
        <v>9</v>
      </c>
      <c r="AB44" s="102">
        <v>5</v>
      </c>
      <c r="AC44" s="102">
        <v>4</v>
      </c>
      <c r="AD44" s="102">
        <v>4</v>
      </c>
      <c r="AE44" s="102">
        <v>9</v>
      </c>
      <c r="AF44" s="102">
        <v>5</v>
      </c>
      <c r="AG44" s="102">
        <v>7</v>
      </c>
      <c r="AH44" s="102"/>
      <c r="AI44" s="101">
        <v>10</v>
      </c>
      <c r="AJ44" s="102"/>
      <c r="AK44" s="101"/>
      <c r="AL44" s="102"/>
      <c r="AM44" s="103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</row>
    <row r="45" spans="1:64" ht="18" customHeight="1" x14ac:dyDescent="0.25">
      <c r="B45" s="172"/>
      <c r="C45" s="173"/>
      <c r="D45" s="100" t="s">
        <v>44</v>
      </c>
      <c r="E45" s="189">
        <v>5</v>
      </c>
      <c r="F45" s="189">
        <v>5</v>
      </c>
      <c r="G45" s="189">
        <v>3</v>
      </c>
      <c r="H45" s="189">
        <v>4</v>
      </c>
      <c r="I45" s="189">
        <v>4</v>
      </c>
      <c r="J45" s="189">
        <v>6</v>
      </c>
      <c r="K45" s="189">
        <v>6</v>
      </c>
      <c r="L45" s="189">
        <v>8</v>
      </c>
      <c r="M45" s="102">
        <v>5</v>
      </c>
      <c r="N45" s="102">
        <v>6</v>
      </c>
      <c r="O45" s="102">
        <v>3</v>
      </c>
      <c r="P45" s="102">
        <v>3</v>
      </c>
      <c r="Q45" s="102">
        <v>7</v>
      </c>
      <c r="R45" s="102">
        <v>8</v>
      </c>
      <c r="S45" s="102">
        <v>7</v>
      </c>
      <c r="T45" s="102">
        <v>3</v>
      </c>
      <c r="U45" s="102">
        <v>3</v>
      </c>
      <c r="V45" s="102">
        <v>8</v>
      </c>
      <c r="W45" s="102">
        <v>4</v>
      </c>
      <c r="X45" s="102">
        <v>6</v>
      </c>
      <c r="Y45" s="102">
        <v>2</v>
      </c>
      <c r="Z45" s="102">
        <v>6</v>
      </c>
      <c r="AA45" s="102">
        <v>4</v>
      </c>
      <c r="AB45" s="102">
        <v>4</v>
      </c>
      <c r="AC45" s="102">
        <v>7</v>
      </c>
      <c r="AD45" s="102">
        <v>4</v>
      </c>
      <c r="AE45" s="102">
        <v>4</v>
      </c>
      <c r="AF45" s="102">
        <v>4</v>
      </c>
      <c r="AG45" s="102">
        <v>5</v>
      </c>
      <c r="AH45" s="102"/>
      <c r="AI45" s="101">
        <v>1</v>
      </c>
      <c r="AJ45" s="102"/>
      <c r="AK45" s="101"/>
      <c r="AL45" s="102"/>
      <c r="AM45" s="103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</row>
    <row r="46" spans="1:64" ht="18" customHeight="1" thickBot="1" x14ac:dyDescent="0.3">
      <c r="B46" s="174"/>
      <c r="C46" s="175"/>
      <c r="D46" s="104" t="s">
        <v>21</v>
      </c>
      <c r="E46" s="190">
        <v>6</v>
      </c>
      <c r="F46" s="190">
        <v>6</v>
      </c>
      <c r="G46" s="190">
        <v>2</v>
      </c>
      <c r="H46" s="190">
        <v>3</v>
      </c>
      <c r="I46" s="190">
        <v>5</v>
      </c>
      <c r="J46" s="190">
        <v>4</v>
      </c>
      <c r="K46" s="190">
        <v>4</v>
      </c>
      <c r="L46" s="190">
        <v>3</v>
      </c>
      <c r="M46" s="106">
        <v>2</v>
      </c>
      <c r="N46" s="106">
        <v>4</v>
      </c>
      <c r="O46" s="106">
        <v>2</v>
      </c>
      <c r="P46" s="106">
        <v>4</v>
      </c>
      <c r="Q46" s="106">
        <v>3</v>
      </c>
      <c r="R46" s="106">
        <v>2</v>
      </c>
      <c r="S46" s="106">
        <v>2</v>
      </c>
      <c r="T46" s="106">
        <v>3</v>
      </c>
      <c r="U46" s="106">
        <v>2</v>
      </c>
      <c r="V46" s="106">
        <v>1</v>
      </c>
      <c r="W46" s="106">
        <v>5</v>
      </c>
      <c r="X46" s="106">
        <v>2</v>
      </c>
      <c r="Y46" s="106">
        <v>2</v>
      </c>
      <c r="Z46" s="106">
        <v>7</v>
      </c>
      <c r="AA46" s="106">
        <v>3</v>
      </c>
      <c r="AB46" s="106">
        <v>4</v>
      </c>
      <c r="AC46" s="106">
        <v>2</v>
      </c>
      <c r="AD46" s="106">
        <v>6</v>
      </c>
      <c r="AE46" s="106">
        <v>3</v>
      </c>
      <c r="AF46" s="106">
        <v>6</v>
      </c>
      <c r="AG46" s="106">
        <v>2</v>
      </c>
      <c r="AH46" s="106"/>
      <c r="AI46" s="105">
        <v>0</v>
      </c>
      <c r="AJ46" s="106"/>
      <c r="AK46" s="105"/>
      <c r="AL46" s="106"/>
      <c r="AM46" s="107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</row>
    <row r="47" spans="1:64" ht="18" customHeight="1" x14ac:dyDescent="0.25">
      <c r="B47" s="170" t="s">
        <v>6</v>
      </c>
      <c r="C47" s="171"/>
      <c r="D47" s="108" t="s">
        <v>42</v>
      </c>
      <c r="E47" s="191" t="s">
        <v>138</v>
      </c>
      <c r="F47" s="191" t="s">
        <v>138</v>
      </c>
      <c r="G47" s="191" t="s">
        <v>143</v>
      </c>
      <c r="H47" s="191" t="s">
        <v>345</v>
      </c>
      <c r="I47" s="191" t="s">
        <v>345</v>
      </c>
      <c r="J47" s="191" t="s">
        <v>345</v>
      </c>
      <c r="K47" s="191" t="s">
        <v>345</v>
      </c>
      <c r="L47" s="191" t="s">
        <v>345</v>
      </c>
      <c r="M47" s="110" t="s">
        <v>345</v>
      </c>
      <c r="N47" s="110" t="s">
        <v>138</v>
      </c>
      <c r="O47" s="110" t="s">
        <v>138</v>
      </c>
      <c r="P47" s="110" t="s">
        <v>138</v>
      </c>
      <c r="Q47" s="110" t="s">
        <v>138</v>
      </c>
      <c r="R47" s="110" t="s">
        <v>138</v>
      </c>
      <c r="S47" s="110" t="s">
        <v>138</v>
      </c>
      <c r="T47" s="110" t="s">
        <v>138</v>
      </c>
      <c r="U47" s="110" t="s">
        <v>138</v>
      </c>
      <c r="V47" s="110" t="s">
        <v>138</v>
      </c>
      <c r="W47" s="110" t="s">
        <v>138</v>
      </c>
      <c r="X47" s="110" t="s">
        <v>138</v>
      </c>
      <c r="Y47" s="110" t="s">
        <v>138</v>
      </c>
      <c r="Z47" s="110" t="s">
        <v>138</v>
      </c>
      <c r="AA47" s="110" t="s">
        <v>138</v>
      </c>
      <c r="AB47" s="110" t="s">
        <v>345</v>
      </c>
      <c r="AC47" s="110" t="s">
        <v>345</v>
      </c>
      <c r="AD47" s="110" t="s">
        <v>345</v>
      </c>
      <c r="AE47" s="110" t="s">
        <v>345</v>
      </c>
      <c r="AF47" s="110" t="s">
        <v>345</v>
      </c>
      <c r="AG47" s="110" t="s">
        <v>345</v>
      </c>
      <c r="AH47" s="110"/>
      <c r="AI47" s="110" t="s">
        <v>138</v>
      </c>
      <c r="AJ47" s="110"/>
      <c r="AK47" s="109"/>
      <c r="AL47" s="110"/>
      <c r="AM47" s="111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</row>
    <row r="48" spans="1:64" ht="18" customHeight="1" x14ac:dyDescent="0.25">
      <c r="B48" s="172"/>
      <c r="C48" s="173"/>
      <c r="D48" s="112" t="s">
        <v>41</v>
      </c>
      <c r="E48" s="192" t="s">
        <v>138</v>
      </c>
      <c r="F48" s="192" t="s">
        <v>138</v>
      </c>
      <c r="G48" s="192" t="s">
        <v>143</v>
      </c>
      <c r="H48" s="192" t="s">
        <v>138</v>
      </c>
      <c r="I48" s="192" t="s">
        <v>138</v>
      </c>
      <c r="J48" s="192" t="s">
        <v>138</v>
      </c>
      <c r="K48" s="192" t="s">
        <v>138</v>
      </c>
      <c r="L48" s="192" t="s">
        <v>138</v>
      </c>
      <c r="M48" s="114" t="s">
        <v>345</v>
      </c>
      <c r="N48" s="114" t="s">
        <v>138</v>
      </c>
      <c r="O48" s="114" t="s">
        <v>138</v>
      </c>
      <c r="P48" s="114" t="s">
        <v>138</v>
      </c>
      <c r="Q48" s="114" t="s">
        <v>138</v>
      </c>
      <c r="R48" s="114" t="s">
        <v>138</v>
      </c>
      <c r="S48" s="114" t="s">
        <v>138</v>
      </c>
      <c r="T48" s="114" t="s">
        <v>138</v>
      </c>
      <c r="U48" s="114" t="s">
        <v>138</v>
      </c>
      <c r="V48" s="114" t="s">
        <v>138</v>
      </c>
      <c r="W48" s="114" t="s">
        <v>138</v>
      </c>
      <c r="X48" s="114" t="s">
        <v>138</v>
      </c>
      <c r="Y48" s="114" t="s">
        <v>138</v>
      </c>
      <c r="Z48" s="114" t="s">
        <v>138</v>
      </c>
      <c r="AA48" s="114" t="s">
        <v>138</v>
      </c>
      <c r="AB48" s="114" t="s">
        <v>345</v>
      </c>
      <c r="AC48" s="114" t="s">
        <v>345</v>
      </c>
      <c r="AD48" s="114" t="s">
        <v>345</v>
      </c>
      <c r="AE48" s="114" t="s">
        <v>138</v>
      </c>
      <c r="AF48" s="114" t="s">
        <v>345</v>
      </c>
      <c r="AG48" s="114" t="s">
        <v>345</v>
      </c>
      <c r="AH48" s="114"/>
      <c r="AI48" s="110" t="s">
        <v>138</v>
      </c>
      <c r="AJ48" s="114"/>
      <c r="AK48" s="113"/>
      <c r="AL48" s="114"/>
      <c r="AM48" s="115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</row>
    <row r="49" spans="2:64" ht="18" customHeight="1" x14ac:dyDescent="0.25">
      <c r="B49" s="172"/>
      <c r="C49" s="173"/>
      <c r="D49" s="112" t="s">
        <v>134</v>
      </c>
      <c r="E49" s="192" t="s">
        <v>138</v>
      </c>
      <c r="F49" s="192" t="s">
        <v>138</v>
      </c>
      <c r="G49" s="192" t="s">
        <v>346</v>
      </c>
      <c r="H49" s="192" t="s">
        <v>143</v>
      </c>
      <c r="I49" s="192" t="s">
        <v>143</v>
      </c>
      <c r="J49" s="192" t="s">
        <v>143</v>
      </c>
      <c r="K49" s="192" t="s">
        <v>143</v>
      </c>
      <c r="L49" s="192" t="s">
        <v>143</v>
      </c>
      <c r="M49" s="114" t="s">
        <v>143</v>
      </c>
      <c r="N49" s="114" t="s">
        <v>143</v>
      </c>
      <c r="O49" s="114" t="s">
        <v>143</v>
      </c>
      <c r="P49" s="114" t="s">
        <v>143</v>
      </c>
      <c r="Q49" s="114" t="s">
        <v>143</v>
      </c>
      <c r="R49" s="114" t="s">
        <v>143</v>
      </c>
      <c r="S49" s="114" t="s">
        <v>143</v>
      </c>
      <c r="T49" s="114" t="s">
        <v>143</v>
      </c>
      <c r="U49" s="114" t="s">
        <v>143</v>
      </c>
      <c r="V49" s="114" t="s">
        <v>143</v>
      </c>
      <c r="W49" s="114" t="s">
        <v>143</v>
      </c>
      <c r="X49" s="114" t="s">
        <v>143</v>
      </c>
      <c r="Y49" s="114" t="s">
        <v>143</v>
      </c>
      <c r="Z49" s="114" t="s">
        <v>143</v>
      </c>
      <c r="AA49" s="114" t="s">
        <v>143</v>
      </c>
      <c r="AB49" s="114" t="s">
        <v>143</v>
      </c>
      <c r="AC49" s="114" t="s">
        <v>143</v>
      </c>
      <c r="AD49" s="114" t="s">
        <v>143</v>
      </c>
      <c r="AE49" s="114" t="s">
        <v>143</v>
      </c>
      <c r="AF49" s="114" t="s">
        <v>345</v>
      </c>
      <c r="AG49" s="114" t="s">
        <v>143</v>
      </c>
      <c r="AH49" s="114"/>
      <c r="AI49" s="113" t="s">
        <v>143</v>
      </c>
      <c r="AJ49" s="114"/>
      <c r="AK49" s="113"/>
      <c r="AL49" s="114"/>
      <c r="AM49" s="115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</row>
    <row r="50" spans="2:64" ht="18" customHeight="1" x14ac:dyDescent="0.25">
      <c r="B50" s="172"/>
      <c r="C50" s="173"/>
      <c r="D50" s="112" t="s">
        <v>40</v>
      </c>
      <c r="E50" s="192" t="s">
        <v>138</v>
      </c>
      <c r="F50" s="192" t="s">
        <v>138</v>
      </c>
      <c r="G50" s="192" t="s">
        <v>143</v>
      </c>
      <c r="H50" s="192" t="s">
        <v>345</v>
      </c>
      <c r="I50" s="192" t="s">
        <v>345</v>
      </c>
      <c r="J50" s="192" t="s">
        <v>345</v>
      </c>
      <c r="K50" s="192" t="s">
        <v>345</v>
      </c>
      <c r="L50" s="192" t="s">
        <v>345</v>
      </c>
      <c r="M50" s="114" t="s">
        <v>345</v>
      </c>
      <c r="N50" s="114" t="s">
        <v>138</v>
      </c>
      <c r="O50" s="114" t="s">
        <v>138</v>
      </c>
      <c r="P50" s="114" t="s">
        <v>138</v>
      </c>
      <c r="Q50" s="114" t="s">
        <v>138</v>
      </c>
      <c r="R50" s="114" t="s">
        <v>138</v>
      </c>
      <c r="S50" s="114" t="s">
        <v>138</v>
      </c>
      <c r="T50" s="114" t="s">
        <v>138</v>
      </c>
      <c r="U50" s="114" t="s">
        <v>138</v>
      </c>
      <c r="V50" s="114" t="s">
        <v>138</v>
      </c>
      <c r="W50" s="114" t="s">
        <v>138</v>
      </c>
      <c r="X50" s="114" t="s">
        <v>138</v>
      </c>
      <c r="Y50" s="114" t="s">
        <v>138</v>
      </c>
      <c r="Z50" s="114" t="s">
        <v>138</v>
      </c>
      <c r="AA50" s="114" t="s">
        <v>138</v>
      </c>
      <c r="AB50" s="114" t="s">
        <v>345</v>
      </c>
      <c r="AC50" s="114" t="s">
        <v>345</v>
      </c>
      <c r="AD50" s="114" t="s">
        <v>345</v>
      </c>
      <c r="AE50" s="114" t="s">
        <v>143</v>
      </c>
      <c r="AF50" s="114" t="s">
        <v>345</v>
      </c>
      <c r="AG50" s="114" t="s">
        <v>345</v>
      </c>
      <c r="AH50" s="114"/>
      <c r="AI50" s="113" t="s">
        <v>143</v>
      </c>
      <c r="AJ50" s="114"/>
      <c r="AK50" s="113"/>
      <c r="AL50" s="114"/>
      <c r="AM50" s="115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</row>
    <row r="51" spans="2:64" ht="18" customHeight="1" thickBot="1" x14ac:dyDescent="0.3">
      <c r="B51" s="174"/>
      <c r="C51" s="175"/>
      <c r="D51" s="116" t="s">
        <v>7</v>
      </c>
      <c r="E51" s="193" t="s">
        <v>144</v>
      </c>
      <c r="F51" s="193" t="s">
        <v>144</v>
      </c>
      <c r="G51" s="193" t="s">
        <v>145</v>
      </c>
      <c r="H51" s="193" t="s">
        <v>144</v>
      </c>
      <c r="I51" s="193" t="s">
        <v>144</v>
      </c>
      <c r="J51" s="193" t="s">
        <v>144</v>
      </c>
      <c r="K51" s="193" t="s">
        <v>144</v>
      </c>
      <c r="L51" s="193" t="s">
        <v>144</v>
      </c>
      <c r="M51" s="119" t="s">
        <v>144</v>
      </c>
      <c r="N51" s="119" t="s">
        <v>144</v>
      </c>
      <c r="O51" s="119" t="s">
        <v>144</v>
      </c>
      <c r="P51" s="119" t="s">
        <v>144</v>
      </c>
      <c r="Q51" s="119" t="s">
        <v>144</v>
      </c>
      <c r="R51" s="119" t="s">
        <v>144</v>
      </c>
      <c r="S51" s="119" t="s">
        <v>144</v>
      </c>
      <c r="T51" s="119" t="s">
        <v>144</v>
      </c>
      <c r="U51" s="119" t="s">
        <v>144</v>
      </c>
      <c r="V51" s="119" t="s">
        <v>144</v>
      </c>
      <c r="W51" s="119" t="s">
        <v>144</v>
      </c>
      <c r="X51" s="119" t="s">
        <v>144</v>
      </c>
      <c r="Y51" s="119" t="s">
        <v>144</v>
      </c>
      <c r="Z51" s="119" t="s">
        <v>144</v>
      </c>
      <c r="AA51" s="119" t="s">
        <v>144</v>
      </c>
      <c r="AB51" s="119" t="s">
        <v>145</v>
      </c>
      <c r="AC51" s="119" t="s">
        <v>144</v>
      </c>
      <c r="AD51" s="119" t="s">
        <v>144</v>
      </c>
      <c r="AE51" s="119" t="s">
        <v>144</v>
      </c>
      <c r="AF51" s="119" t="s">
        <v>144</v>
      </c>
      <c r="AG51" s="119" t="s">
        <v>144</v>
      </c>
      <c r="AH51" s="119"/>
      <c r="AI51" s="117" t="s">
        <v>144</v>
      </c>
      <c r="AJ51" s="117"/>
      <c r="AK51" s="118"/>
      <c r="AL51" s="119"/>
      <c r="AM51" s="120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</row>
    <row r="52" spans="2:64" ht="18" customHeight="1" x14ac:dyDescent="0.25">
      <c r="B52" s="170" t="s">
        <v>22</v>
      </c>
      <c r="C52" s="171"/>
      <c r="D52" s="121" t="s">
        <v>35</v>
      </c>
      <c r="E52" s="194" t="s">
        <v>145</v>
      </c>
      <c r="F52" s="194" t="s">
        <v>145</v>
      </c>
      <c r="G52" s="194" t="s">
        <v>145</v>
      </c>
      <c r="H52" s="194" t="s">
        <v>145</v>
      </c>
      <c r="I52" s="194" t="s">
        <v>145</v>
      </c>
      <c r="J52" s="194" t="s">
        <v>145</v>
      </c>
      <c r="K52" s="194" t="s">
        <v>145</v>
      </c>
      <c r="L52" s="194" t="s">
        <v>145</v>
      </c>
      <c r="M52" s="124" t="s">
        <v>145</v>
      </c>
      <c r="N52" s="124" t="s">
        <v>145</v>
      </c>
      <c r="O52" s="124" t="s">
        <v>145</v>
      </c>
      <c r="P52" s="124" t="s">
        <v>145</v>
      </c>
      <c r="Q52" s="124" t="s">
        <v>145</v>
      </c>
      <c r="R52" s="124" t="s">
        <v>145</v>
      </c>
      <c r="S52" s="124" t="s">
        <v>145</v>
      </c>
      <c r="T52" s="124" t="s">
        <v>145</v>
      </c>
      <c r="U52" s="124" t="s">
        <v>145</v>
      </c>
      <c r="V52" s="124" t="s">
        <v>145</v>
      </c>
      <c r="W52" s="124" t="s">
        <v>145</v>
      </c>
      <c r="X52" s="124" t="s">
        <v>145</v>
      </c>
      <c r="Y52" s="124" t="s">
        <v>145</v>
      </c>
      <c r="Z52" s="124" t="s">
        <v>145</v>
      </c>
      <c r="AA52" s="124" t="s">
        <v>145</v>
      </c>
      <c r="AB52" s="124" t="s">
        <v>145</v>
      </c>
      <c r="AC52" s="124" t="s">
        <v>145</v>
      </c>
      <c r="AD52" s="124" t="s">
        <v>145</v>
      </c>
      <c r="AE52" s="124" t="s">
        <v>145</v>
      </c>
      <c r="AF52" s="124" t="s">
        <v>145</v>
      </c>
      <c r="AG52" s="124" t="s">
        <v>145</v>
      </c>
      <c r="AH52" s="124"/>
      <c r="AI52" s="124" t="s">
        <v>145</v>
      </c>
      <c r="AJ52" s="122"/>
      <c r="AK52" s="123"/>
      <c r="AL52" s="124"/>
      <c r="AM52" s="125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</row>
    <row r="53" spans="2:64" ht="18" customHeight="1" x14ac:dyDescent="0.25">
      <c r="B53" s="172"/>
      <c r="C53" s="173"/>
      <c r="D53" s="126" t="s">
        <v>39</v>
      </c>
      <c r="E53" s="195" t="s">
        <v>144</v>
      </c>
      <c r="F53" s="195" t="s">
        <v>144</v>
      </c>
      <c r="G53" s="195" t="s">
        <v>144</v>
      </c>
      <c r="H53" s="195" t="s">
        <v>144</v>
      </c>
      <c r="I53" s="195" t="s">
        <v>144</v>
      </c>
      <c r="J53" s="195" t="s">
        <v>144</v>
      </c>
      <c r="K53" s="195" t="s">
        <v>144</v>
      </c>
      <c r="L53" s="195" t="s">
        <v>144</v>
      </c>
      <c r="M53" s="128" t="s">
        <v>144</v>
      </c>
      <c r="N53" s="128" t="s">
        <v>144</v>
      </c>
      <c r="O53" s="128" t="s">
        <v>144</v>
      </c>
      <c r="P53" s="128" t="s">
        <v>144</v>
      </c>
      <c r="Q53" s="128" t="s">
        <v>144</v>
      </c>
      <c r="R53" s="128" t="s">
        <v>144</v>
      </c>
      <c r="S53" s="128" t="s">
        <v>144</v>
      </c>
      <c r="T53" s="128" t="s">
        <v>144</v>
      </c>
      <c r="U53" s="128" t="s">
        <v>144</v>
      </c>
      <c r="V53" s="128" t="s">
        <v>144</v>
      </c>
      <c r="W53" s="128" t="s">
        <v>144</v>
      </c>
      <c r="X53" s="128" t="s">
        <v>144</v>
      </c>
      <c r="Y53" s="128" t="s">
        <v>144</v>
      </c>
      <c r="Z53" s="128" t="s">
        <v>144</v>
      </c>
      <c r="AA53" s="128" t="s">
        <v>144</v>
      </c>
      <c r="AB53" s="128" t="s">
        <v>144</v>
      </c>
      <c r="AC53" s="128" t="s">
        <v>144</v>
      </c>
      <c r="AD53" s="128" t="s">
        <v>144</v>
      </c>
      <c r="AE53" s="128" t="s">
        <v>144</v>
      </c>
      <c r="AF53" s="128" t="s">
        <v>144</v>
      </c>
      <c r="AG53" s="128" t="s">
        <v>144</v>
      </c>
      <c r="AH53" s="128"/>
      <c r="AI53" s="127" t="s">
        <v>146</v>
      </c>
      <c r="AJ53" s="128"/>
      <c r="AK53" s="127"/>
      <c r="AL53" s="128"/>
      <c r="AM53" s="129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</row>
    <row r="54" spans="2:64" ht="18" customHeight="1" x14ac:dyDescent="0.25">
      <c r="B54" s="172"/>
      <c r="C54" s="173"/>
      <c r="D54" s="126" t="s">
        <v>8</v>
      </c>
      <c r="E54" s="195" t="s">
        <v>145</v>
      </c>
      <c r="F54" s="195" t="s">
        <v>145</v>
      </c>
      <c r="G54" s="195" t="s">
        <v>145</v>
      </c>
      <c r="H54" s="195" t="s">
        <v>145</v>
      </c>
      <c r="I54" s="195" t="s">
        <v>145</v>
      </c>
      <c r="J54" s="195" t="s">
        <v>145</v>
      </c>
      <c r="K54" s="195" t="s">
        <v>145</v>
      </c>
      <c r="L54" s="195" t="s">
        <v>145</v>
      </c>
      <c r="M54" s="128" t="s">
        <v>145</v>
      </c>
      <c r="N54" s="128" t="s">
        <v>145</v>
      </c>
      <c r="O54" s="128" t="s">
        <v>145</v>
      </c>
      <c r="P54" s="128" t="s">
        <v>145</v>
      </c>
      <c r="Q54" s="128" t="s">
        <v>145</v>
      </c>
      <c r="R54" s="128" t="s">
        <v>145</v>
      </c>
      <c r="S54" s="128" t="s">
        <v>145</v>
      </c>
      <c r="T54" s="128" t="s">
        <v>145</v>
      </c>
      <c r="U54" s="128" t="s">
        <v>145</v>
      </c>
      <c r="V54" s="128" t="s">
        <v>145</v>
      </c>
      <c r="W54" s="128" t="s">
        <v>145</v>
      </c>
      <c r="X54" s="128" t="s">
        <v>145</v>
      </c>
      <c r="Y54" s="128" t="s">
        <v>145</v>
      </c>
      <c r="Z54" s="128" t="s">
        <v>145</v>
      </c>
      <c r="AA54" s="128" t="s">
        <v>145</v>
      </c>
      <c r="AB54" s="128" t="s">
        <v>145</v>
      </c>
      <c r="AC54" s="128" t="s">
        <v>145</v>
      </c>
      <c r="AD54" s="128" t="s">
        <v>145</v>
      </c>
      <c r="AE54" s="128" t="s">
        <v>145</v>
      </c>
      <c r="AF54" s="128" t="s">
        <v>145</v>
      </c>
      <c r="AG54" s="128" t="s">
        <v>145</v>
      </c>
      <c r="AH54" s="128"/>
      <c r="AI54" s="128" t="s">
        <v>145</v>
      </c>
      <c r="AJ54" s="128"/>
      <c r="AK54" s="127"/>
      <c r="AL54" s="128"/>
      <c r="AM54" s="129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</row>
    <row r="55" spans="2:64" ht="18" customHeight="1" x14ac:dyDescent="0.25">
      <c r="B55" s="172"/>
      <c r="C55" s="173"/>
      <c r="D55" s="126" t="s">
        <v>9</v>
      </c>
      <c r="E55" s="195" t="s">
        <v>145</v>
      </c>
      <c r="F55" s="195" t="s">
        <v>145</v>
      </c>
      <c r="G55" s="195" t="s">
        <v>145</v>
      </c>
      <c r="H55" s="195" t="s">
        <v>145</v>
      </c>
      <c r="I55" s="195" t="s">
        <v>145</v>
      </c>
      <c r="J55" s="195" t="s">
        <v>145</v>
      </c>
      <c r="K55" s="195" t="s">
        <v>145</v>
      </c>
      <c r="L55" s="195" t="s">
        <v>145</v>
      </c>
      <c r="M55" s="128" t="s">
        <v>145</v>
      </c>
      <c r="N55" s="128" t="s">
        <v>145</v>
      </c>
      <c r="O55" s="128" t="s">
        <v>145</v>
      </c>
      <c r="P55" s="128" t="s">
        <v>145</v>
      </c>
      <c r="Q55" s="128" t="s">
        <v>145</v>
      </c>
      <c r="R55" s="128" t="s">
        <v>145</v>
      </c>
      <c r="S55" s="128" t="s">
        <v>145</v>
      </c>
      <c r="T55" s="128" t="s">
        <v>145</v>
      </c>
      <c r="U55" s="128" t="s">
        <v>145</v>
      </c>
      <c r="V55" s="128" t="s">
        <v>145</v>
      </c>
      <c r="W55" s="128" t="s">
        <v>145</v>
      </c>
      <c r="X55" s="128" t="s">
        <v>145</v>
      </c>
      <c r="Y55" s="128" t="s">
        <v>145</v>
      </c>
      <c r="Z55" s="128" t="s">
        <v>145</v>
      </c>
      <c r="AA55" s="128" t="s">
        <v>145</v>
      </c>
      <c r="AB55" s="128" t="s">
        <v>145</v>
      </c>
      <c r="AC55" s="128" t="s">
        <v>145</v>
      </c>
      <c r="AD55" s="128" t="s">
        <v>145</v>
      </c>
      <c r="AE55" s="128" t="s">
        <v>145</v>
      </c>
      <c r="AF55" s="128" t="s">
        <v>145</v>
      </c>
      <c r="AG55" s="128" t="s">
        <v>145</v>
      </c>
      <c r="AH55" s="128"/>
      <c r="AI55" s="127" t="s">
        <v>145</v>
      </c>
      <c r="AJ55" s="128"/>
      <c r="AK55" s="127"/>
      <c r="AL55" s="128"/>
      <c r="AM55" s="129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</row>
    <row r="56" spans="2:64" ht="18" customHeight="1" x14ac:dyDescent="0.25">
      <c r="B56" s="172"/>
      <c r="C56" s="173"/>
      <c r="D56" s="126" t="s">
        <v>10</v>
      </c>
      <c r="E56" s="195">
        <v>18</v>
      </c>
      <c r="F56" s="195">
        <v>22</v>
      </c>
      <c r="G56" s="195">
        <v>23</v>
      </c>
      <c r="H56" s="195">
        <v>21</v>
      </c>
      <c r="I56" s="195">
        <v>20</v>
      </c>
      <c r="J56" s="195">
        <v>20</v>
      </c>
      <c r="K56" s="195">
        <v>20</v>
      </c>
      <c r="L56" s="195">
        <v>20</v>
      </c>
      <c r="M56" s="128">
        <v>8</v>
      </c>
      <c r="N56" s="128">
        <v>23</v>
      </c>
      <c r="O56" s="128">
        <v>23</v>
      </c>
      <c r="P56" s="128">
        <v>23</v>
      </c>
      <c r="Q56" s="128">
        <v>17</v>
      </c>
      <c r="R56" s="128">
        <v>24</v>
      </c>
      <c r="S56" s="128">
        <v>25</v>
      </c>
      <c r="T56" s="128">
        <v>25</v>
      </c>
      <c r="U56" s="128">
        <v>25</v>
      </c>
      <c r="V56" s="128">
        <v>17</v>
      </c>
      <c r="W56" s="128">
        <v>17</v>
      </c>
      <c r="X56" s="128">
        <v>17</v>
      </c>
      <c r="Y56" s="128">
        <v>17</v>
      </c>
      <c r="Z56" s="128">
        <v>17</v>
      </c>
      <c r="AA56" s="128">
        <v>17</v>
      </c>
      <c r="AB56" s="128">
        <v>15</v>
      </c>
      <c r="AC56" s="128">
        <v>15</v>
      </c>
      <c r="AD56" s="128">
        <v>14</v>
      </c>
      <c r="AE56" s="128">
        <v>12</v>
      </c>
      <c r="AF56" s="128">
        <v>7</v>
      </c>
      <c r="AG56" s="128">
        <v>7</v>
      </c>
      <c r="AH56" s="128"/>
      <c r="AI56" s="127">
        <v>2</v>
      </c>
      <c r="AJ56" s="128"/>
      <c r="AK56" s="129"/>
      <c r="AL56" s="128"/>
      <c r="AM56" s="129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</row>
    <row r="57" spans="2:64" ht="18" customHeight="1" x14ac:dyDescent="0.25">
      <c r="B57" s="172"/>
      <c r="C57" s="173"/>
      <c r="D57" s="126" t="s">
        <v>99</v>
      </c>
      <c r="E57" s="195" t="s">
        <v>137</v>
      </c>
      <c r="F57" s="195" t="s">
        <v>223</v>
      </c>
      <c r="G57" s="195" t="s">
        <v>137</v>
      </c>
      <c r="H57" s="195" t="s">
        <v>137</v>
      </c>
      <c r="I57" s="195" t="s">
        <v>223</v>
      </c>
      <c r="J57" s="195" t="s">
        <v>223</v>
      </c>
      <c r="K57" s="195" t="s">
        <v>137</v>
      </c>
      <c r="L57" s="195" t="s">
        <v>137</v>
      </c>
      <c r="M57" s="128" t="s">
        <v>137</v>
      </c>
      <c r="N57" s="128" t="s">
        <v>137</v>
      </c>
      <c r="O57" s="128" t="s">
        <v>137</v>
      </c>
      <c r="P57" s="128" t="s">
        <v>137</v>
      </c>
      <c r="Q57" s="128" t="s">
        <v>224</v>
      </c>
      <c r="R57" s="128" t="s">
        <v>224</v>
      </c>
      <c r="S57" s="128" t="s">
        <v>224</v>
      </c>
      <c r="T57" s="128" t="s">
        <v>137</v>
      </c>
      <c r="U57" s="128" t="s">
        <v>137</v>
      </c>
      <c r="V57" s="128" t="s">
        <v>137</v>
      </c>
      <c r="W57" s="128" t="s">
        <v>137</v>
      </c>
      <c r="X57" s="128" t="s">
        <v>223</v>
      </c>
      <c r="Y57" s="128" t="s">
        <v>223</v>
      </c>
      <c r="Z57" s="128" t="s">
        <v>137</v>
      </c>
      <c r="AA57" s="128" t="s">
        <v>137</v>
      </c>
      <c r="AB57" s="128" t="s">
        <v>137</v>
      </c>
      <c r="AC57" s="128" t="s">
        <v>223</v>
      </c>
      <c r="AD57" s="128" t="s">
        <v>137</v>
      </c>
      <c r="AE57" s="128" t="s">
        <v>223</v>
      </c>
      <c r="AF57" s="128" t="s">
        <v>137</v>
      </c>
      <c r="AG57" s="128" t="s">
        <v>224</v>
      </c>
      <c r="AH57" s="128"/>
      <c r="AI57" s="127" t="s">
        <v>137</v>
      </c>
      <c r="AJ57" s="128"/>
      <c r="AK57" s="127"/>
      <c r="AL57" s="128"/>
      <c r="AM57" s="129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</row>
    <row r="58" spans="2:64" ht="18" customHeight="1" x14ac:dyDescent="0.25">
      <c r="B58" s="172"/>
      <c r="C58" s="173"/>
      <c r="D58" s="126" t="s">
        <v>24</v>
      </c>
      <c r="E58" s="195">
        <v>0</v>
      </c>
      <c r="F58" s="195">
        <v>0</v>
      </c>
      <c r="G58" s="195">
        <v>0</v>
      </c>
      <c r="H58" s="195">
        <v>0</v>
      </c>
      <c r="I58" s="195">
        <v>0</v>
      </c>
      <c r="J58" s="195">
        <v>0</v>
      </c>
      <c r="K58" s="195">
        <v>0</v>
      </c>
      <c r="L58" s="195">
        <v>0</v>
      </c>
      <c r="M58" s="128">
        <v>0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7">
        <v>0</v>
      </c>
      <c r="AJ58" s="128"/>
      <c r="AK58" s="127"/>
      <c r="AL58" s="128"/>
      <c r="AM58" s="129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</row>
    <row r="59" spans="2:64" ht="18" customHeight="1" x14ac:dyDescent="0.25">
      <c r="B59" s="172"/>
      <c r="C59" s="173"/>
      <c r="D59" s="126" t="s">
        <v>25</v>
      </c>
      <c r="E59" s="195" t="s">
        <v>147</v>
      </c>
      <c r="F59" s="195" t="s">
        <v>147</v>
      </c>
      <c r="G59" s="195" t="s">
        <v>147</v>
      </c>
      <c r="H59" s="195" t="s">
        <v>147</v>
      </c>
      <c r="I59" s="195" t="s">
        <v>147</v>
      </c>
      <c r="J59" s="195" t="s">
        <v>147</v>
      </c>
      <c r="K59" s="195" t="s">
        <v>147</v>
      </c>
      <c r="L59" s="195" t="s">
        <v>147</v>
      </c>
      <c r="M59" s="128" t="s">
        <v>147</v>
      </c>
      <c r="N59" s="128" t="s">
        <v>147</v>
      </c>
      <c r="O59" s="128" t="s">
        <v>147</v>
      </c>
      <c r="P59" s="128" t="s">
        <v>147</v>
      </c>
      <c r="Q59" s="128" t="s">
        <v>147</v>
      </c>
      <c r="R59" s="128" t="s">
        <v>147</v>
      </c>
      <c r="S59" s="128" t="s">
        <v>147</v>
      </c>
      <c r="T59" s="128" t="s">
        <v>147</v>
      </c>
      <c r="U59" s="128" t="s">
        <v>147</v>
      </c>
      <c r="V59" s="128" t="s">
        <v>147</v>
      </c>
      <c r="W59" s="128" t="s">
        <v>147</v>
      </c>
      <c r="X59" s="128" t="s">
        <v>147</v>
      </c>
      <c r="Y59" s="128" t="s">
        <v>147</v>
      </c>
      <c r="Z59" s="128" t="s">
        <v>147</v>
      </c>
      <c r="AA59" s="128" t="s">
        <v>147</v>
      </c>
      <c r="AB59" s="128" t="s">
        <v>147</v>
      </c>
      <c r="AC59" s="128" t="s">
        <v>147</v>
      </c>
      <c r="AD59" s="128" t="s">
        <v>147</v>
      </c>
      <c r="AE59" s="128" t="s">
        <v>147</v>
      </c>
      <c r="AF59" s="128" t="s">
        <v>147</v>
      </c>
      <c r="AG59" s="128" t="s">
        <v>147</v>
      </c>
      <c r="AH59" s="128"/>
      <c r="AI59" s="127" t="s">
        <v>147</v>
      </c>
      <c r="AJ59" s="128"/>
      <c r="AK59" s="127"/>
      <c r="AL59" s="128"/>
      <c r="AM59" s="129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</row>
    <row r="60" spans="2:64" ht="18" customHeight="1" x14ac:dyDescent="0.25">
      <c r="B60" s="172"/>
      <c r="C60" s="173"/>
      <c r="D60" s="126" t="s">
        <v>11</v>
      </c>
      <c r="E60" s="195" t="s">
        <v>145</v>
      </c>
      <c r="F60" s="195" t="s">
        <v>145</v>
      </c>
      <c r="G60" s="195" t="s">
        <v>145</v>
      </c>
      <c r="H60" s="195" t="s">
        <v>145</v>
      </c>
      <c r="I60" s="195" t="s">
        <v>145</v>
      </c>
      <c r="J60" s="195" t="s">
        <v>145</v>
      </c>
      <c r="K60" s="195" t="s">
        <v>145</v>
      </c>
      <c r="L60" s="195" t="s">
        <v>145</v>
      </c>
      <c r="M60" s="128" t="s">
        <v>145</v>
      </c>
      <c r="N60" s="128" t="s">
        <v>145</v>
      </c>
      <c r="O60" s="128" t="s">
        <v>145</v>
      </c>
      <c r="P60" s="128" t="s">
        <v>145</v>
      </c>
      <c r="Q60" s="128" t="s">
        <v>145</v>
      </c>
      <c r="R60" s="128" t="s">
        <v>145</v>
      </c>
      <c r="S60" s="128" t="s">
        <v>145</v>
      </c>
      <c r="T60" s="128" t="s">
        <v>145</v>
      </c>
      <c r="U60" s="128" t="s">
        <v>145</v>
      </c>
      <c r="V60" s="128" t="s">
        <v>145</v>
      </c>
      <c r="W60" s="128" t="s">
        <v>145</v>
      </c>
      <c r="X60" s="128" t="s">
        <v>145</v>
      </c>
      <c r="Y60" s="128" t="s">
        <v>145</v>
      </c>
      <c r="Z60" s="128" t="s">
        <v>145</v>
      </c>
      <c r="AA60" s="128" t="s">
        <v>145</v>
      </c>
      <c r="AB60" s="128" t="s">
        <v>145</v>
      </c>
      <c r="AC60" s="128" t="s">
        <v>145</v>
      </c>
      <c r="AD60" s="128" t="s">
        <v>145</v>
      </c>
      <c r="AE60" s="128" t="s">
        <v>145</v>
      </c>
      <c r="AF60" s="128" t="s">
        <v>145</v>
      </c>
      <c r="AG60" s="128" t="s">
        <v>145</v>
      </c>
      <c r="AH60" s="128"/>
      <c r="AI60" s="127" t="s">
        <v>145</v>
      </c>
      <c r="AJ60" s="127"/>
      <c r="AK60" s="127"/>
      <c r="AL60" s="128"/>
      <c r="AM60" s="129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</row>
    <row r="61" spans="2:64" ht="18" customHeight="1" x14ac:dyDescent="0.25">
      <c r="B61" s="172"/>
      <c r="C61" s="173"/>
      <c r="D61" s="126" t="s">
        <v>115</v>
      </c>
      <c r="E61" s="127" t="s">
        <v>347</v>
      </c>
      <c r="F61" s="127" t="s">
        <v>348</v>
      </c>
      <c r="G61" s="127" t="s">
        <v>349</v>
      </c>
      <c r="H61" s="128" t="s">
        <v>350</v>
      </c>
      <c r="I61" s="129" t="s">
        <v>348</v>
      </c>
      <c r="J61" s="128" t="s">
        <v>348</v>
      </c>
      <c r="K61" s="128" t="s">
        <v>351</v>
      </c>
      <c r="L61" s="128" t="s">
        <v>350</v>
      </c>
      <c r="M61" s="128" t="s">
        <v>352</v>
      </c>
      <c r="N61" s="128" t="s">
        <v>353</v>
      </c>
      <c r="O61" s="128" t="s">
        <v>354</v>
      </c>
      <c r="P61" s="128" t="s">
        <v>353</v>
      </c>
      <c r="Q61" s="128" t="s">
        <v>355</v>
      </c>
      <c r="R61" s="128" t="s">
        <v>356</v>
      </c>
      <c r="S61" s="128" t="s">
        <v>155</v>
      </c>
      <c r="T61" s="128" t="s">
        <v>357</v>
      </c>
      <c r="U61" s="128" t="s">
        <v>349</v>
      </c>
      <c r="V61" s="128" t="s">
        <v>349</v>
      </c>
      <c r="W61" s="128" t="s">
        <v>352</v>
      </c>
      <c r="X61" s="128" t="s">
        <v>154</v>
      </c>
      <c r="Y61" s="128" t="s">
        <v>358</v>
      </c>
      <c r="Z61" s="128" t="s">
        <v>356</v>
      </c>
      <c r="AA61" s="128" t="s">
        <v>356</v>
      </c>
      <c r="AB61" s="128" t="s">
        <v>357</v>
      </c>
      <c r="AC61" s="128" t="s">
        <v>356</v>
      </c>
      <c r="AD61" s="128" t="s">
        <v>357</v>
      </c>
      <c r="AE61" s="128" t="s">
        <v>356</v>
      </c>
      <c r="AF61" s="128" t="s">
        <v>349</v>
      </c>
      <c r="AG61" s="128" t="s">
        <v>358</v>
      </c>
      <c r="AH61" s="128"/>
      <c r="AI61" s="127" t="s">
        <v>150</v>
      </c>
      <c r="AJ61" s="127"/>
      <c r="AK61" s="127"/>
      <c r="AL61" s="128"/>
      <c r="AM61" s="129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</row>
    <row r="62" spans="2:64" ht="18" customHeight="1" x14ac:dyDescent="0.25">
      <c r="B62" s="172"/>
      <c r="C62" s="173"/>
      <c r="D62" s="126" t="s">
        <v>28</v>
      </c>
      <c r="E62" s="196">
        <v>1</v>
      </c>
      <c r="F62" s="196">
        <v>1</v>
      </c>
      <c r="G62" s="196">
        <v>1</v>
      </c>
      <c r="H62" s="196">
        <v>1</v>
      </c>
      <c r="I62" s="196">
        <v>1</v>
      </c>
      <c r="J62" s="196">
        <v>1</v>
      </c>
      <c r="K62" s="196">
        <v>1</v>
      </c>
      <c r="L62" s="196">
        <v>1</v>
      </c>
      <c r="M62" s="128">
        <v>1</v>
      </c>
      <c r="N62" s="128">
        <v>1</v>
      </c>
      <c r="O62" s="128">
        <v>1</v>
      </c>
      <c r="P62" s="128">
        <v>1</v>
      </c>
      <c r="Q62" s="128">
        <v>1</v>
      </c>
      <c r="R62" s="128">
        <v>1</v>
      </c>
      <c r="S62" s="128">
        <v>1</v>
      </c>
      <c r="T62" s="128">
        <v>1</v>
      </c>
      <c r="U62" s="128">
        <v>1</v>
      </c>
      <c r="V62" s="128">
        <v>1</v>
      </c>
      <c r="W62" s="128">
        <v>1</v>
      </c>
      <c r="X62" s="128">
        <v>1</v>
      </c>
      <c r="Y62" s="128">
        <v>1</v>
      </c>
      <c r="Z62" s="128">
        <v>1</v>
      </c>
      <c r="AA62" s="128">
        <v>1</v>
      </c>
      <c r="AB62" s="128">
        <v>1</v>
      </c>
      <c r="AC62" s="128">
        <v>1</v>
      </c>
      <c r="AD62" s="128">
        <v>1</v>
      </c>
      <c r="AE62" s="128">
        <v>1</v>
      </c>
      <c r="AF62" s="128">
        <v>1</v>
      </c>
      <c r="AG62" s="128">
        <v>1</v>
      </c>
      <c r="AH62" s="128"/>
      <c r="AI62" s="127">
        <v>4</v>
      </c>
      <c r="AJ62" s="127"/>
      <c r="AK62" s="127"/>
      <c r="AL62" s="128"/>
      <c r="AM62" s="129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</row>
    <row r="63" spans="2:64" ht="18" customHeight="1" x14ac:dyDescent="0.25">
      <c r="B63" s="172"/>
      <c r="C63" s="173"/>
      <c r="D63" s="126" t="s">
        <v>30</v>
      </c>
      <c r="E63" s="195" t="s">
        <v>148</v>
      </c>
      <c r="F63" s="195" t="s">
        <v>148</v>
      </c>
      <c r="G63" s="195" t="s">
        <v>148</v>
      </c>
      <c r="H63" s="195" t="s">
        <v>148</v>
      </c>
      <c r="I63" s="195" t="s">
        <v>148</v>
      </c>
      <c r="J63" s="195" t="s">
        <v>148</v>
      </c>
      <c r="K63" s="195" t="s">
        <v>148</v>
      </c>
      <c r="L63" s="195" t="s">
        <v>148</v>
      </c>
      <c r="M63" s="128" t="s">
        <v>148</v>
      </c>
      <c r="N63" s="128" t="s">
        <v>148</v>
      </c>
      <c r="O63" s="128" t="s">
        <v>359</v>
      </c>
      <c r="P63" s="128" t="s">
        <v>359</v>
      </c>
      <c r="Q63" s="128" t="s">
        <v>148</v>
      </c>
      <c r="R63" s="128" t="s">
        <v>148</v>
      </c>
      <c r="S63" s="128" t="s">
        <v>148</v>
      </c>
      <c r="T63" s="128" t="s">
        <v>148</v>
      </c>
      <c r="U63" s="128" t="s">
        <v>148</v>
      </c>
      <c r="V63" s="128" t="s">
        <v>148</v>
      </c>
      <c r="W63" s="128" t="s">
        <v>148</v>
      </c>
      <c r="X63" s="128" t="s">
        <v>148</v>
      </c>
      <c r="Y63" s="128" t="s">
        <v>148</v>
      </c>
      <c r="Z63" s="128" t="s">
        <v>148</v>
      </c>
      <c r="AA63" s="128" t="s">
        <v>148</v>
      </c>
      <c r="AB63" s="128" t="s">
        <v>148</v>
      </c>
      <c r="AC63" s="128" t="s">
        <v>148</v>
      </c>
      <c r="AD63" s="128" t="s">
        <v>148</v>
      </c>
      <c r="AE63" s="128" t="s">
        <v>148</v>
      </c>
      <c r="AF63" s="128" t="s">
        <v>360</v>
      </c>
      <c r="AG63" s="128" t="s">
        <v>360</v>
      </c>
      <c r="AH63" s="128"/>
      <c r="AI63" s="127" t="s">
        <v>148</v>
      </c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</row>
    <row r="64" spans="2:64" ht="18" customHeight="1" x14ac:dyDescent="0.25">
      <c r="B64" s="172"/>
      <c r="C64" s="173"/>
      <c r="D64" s="126" t="s">
        <v>31</v>
      </c>
      <c r="E64" s="195" t="s">
        <v>361</v>
      </c>
      <c r="F64" s="195" t="s">
        <v>361</v>
      </c>
      <c r="G64" s="195" t="s">
        <v>361</v>
      </c>
      <c r="H64" s="195" t="s">
        <v>362</v>
      </c>
      <c r="I64" s="195" t="s">
        <v>362</v>
      </c>
      <c r="J64" s="195" t="s">
        <v>362</v>
      </c>
      <c r="K64" s="195" t="s">
        <v>362</v>
      </c>
      <c r="L64" s="195" t="s">
        <v>362</v>
      </c>
      <c r="M64" s="128" t="s">
        <v>362</v>
      </c>
      <c r="N64" s="128" t="s">
        <v>361</v>
      </c>
      <c r="O64" s="128" t="s">
        <v>361</v>
      </c>
      <c r="P64" s="128" t="s">
        <v>361</v>
      </c>
      <c r="Q64" s="128" t="s">
        <v>361</v>
      </c>
      <c r="R64" s="128" t="s">
        <v>361</v>
      </c>
      <c r="S64" s="128" t="s">
        <v>361</v>
      </c>
      <c r="T64" s="128" t="s">
        <v>361</v>
      </c>
      <c r="U64" s="128" t="s">
        <v>361</v>
      </c>
      <c r="V64" s="128" t="s">
        <v>361</v>
      </c>
      <c r="W64" s="128" t="s">
        <v>361</v>
      </c>
      <c r="X64" s="128" t="s">
        <v>361</v>
      </c>
      <c r="Y64" s="128" t="s">
        <v>361</v>
      </c>
      <c r="Z64" s="128" t="s">
        <v>361</v>
      </c>
      <c r="AA64" s="128" t="s">
        <v>361</v>
      </c>
      <c r="AB64" s="128" t="s">
        <v>362</v>
      </c>
      <c r="AC64" s="128" t="s">
        <v>362</v>
      </c>
      <c r="AD64" s="128" t="s">
        <v>362</v>
      </c>
      <c r="AE64" s="128" t="s">
        <v>362</v>
      </c>
      <c r="AF64" s="128" t="s">
        <v>362</v>
      </c>
      <c r="AG64" s="128" t="s">
        <v>362</v>
      </c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</row>
    <row r="65" spans="2:64" ht="18" customHeight="1" thickBot="1" x14ac:dyDescent="0.3">
      <c r="B65" s="174"/>
      <c r="C65" s="175"/>
      <c r="D65" s="130" t="s">
        <v>26</v>
      </c>
      <c r="E65" s="197" t="s">
        <v>145</v>
      </c>
      <c r="F65" s="197" t="s">
        <v>145</v>
      </c>
      <c r="G65" s="197" t="s">
        <v>145</v>
      </c>
      <c r="H65" s="197" t="s">
        <v>145</v>
      </c>
      <c r="I65" s="197" t="s">
        <v>145</v>
      </c>
      <c r="J65" s="197" t="s">
        <v>145</v>
      </c>
      <c r="K65" s="197" t="s">
        <v>145</v>
      </c>
      <c r="L65" s="197" t="s">
        <v>145</v>
      </c>
      <c r="M65" s="131" t="s">
        <v>145</v>
      </c>
      <c r="N65" s="131" t="s">
        <v>145</v>
      </c>
      <c r="O65" s="131" t="s">
        <v>145</v>
      </c>
      <c r="P65" s="131" t="s">
        <v>145</v>
      </c>
      <c r="Q65" s="131" t="s">
        <v>145</v>
      </c>
      <c r="R65" s="131" t="s">
        <v>145</v>
      </c>
      <c r="S65" s="131" t="s">
        <v>145</v>
      </c>
      <c r="T65" s="131" t="s">
        <v>145</v>
      </c>
      <c r="U65" s="131" t="s">
        <v>145</v>
      </c>
      <c r="V65" s="131" t="s">
        <v>145</v>
      </c>
      <c r="W65" s="131" t="s">
        <v>145</v>
      </c>
      <c r="X65" s="131" t="s">
        <v>145</v>
      </c>
      <c r="Y65" s="131" t="s">
        <v>145</v>
      </c>
      <c r="Z65" s="131" t="s">
        <v>145</v>
      </c>
      <c r="AA65" s="131" t="s">
        <v>145</v>
      </c>
      <c r="AB65" s="131" t="s">
        <v>145</v>
      </c>
      <c r="AC65" s="131" t="s">
        <v>145</v>
      </c>
      <c r="AD65" s="131" t="s">
        <v>145</v>
      </c>
      <c r="AE65" s="131" t="s">
        <v>145</v>
      </c>
      <c r="AF65" s="131" t="s">
        <v>145</v>
      </c>
      <c r="AG65" s="131" t="s">
        <v>145</v>
      </c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31"/>
      <c r="BK65" s="131"/>
      <c r="BL65" s="131"/>
    </row>
    <row r="66" spans="2:64" ht="18" customHeight="1" x14ac:dyDescent="0.25">
      <c r="B66" s="170" t="s">
        <v>12</v>
      </c>
      <c r="C66" s="171"/>
      <c r="D66" s="70" t="s">
        <v>124</v>
      </c>
      <c r="E66" s="132" t="s">
        <v>363</v>
      </c>
      <c r="F66" s="132" t="s">
        <v>364</v>
      </c>
      <c r="G66" s="71" t="s">
        <v>255</v>
      </c>
      <c r="H66" s="71" t="s">
        <v>365</v>
      </c>
      <c r="I66" s="71" t="s">
        <v>364</v>
      </c>
      <c r="J66" s="71" t="s">
        <v>366</v>
      </c>
      <c r="K66" s="71" t="s">
        <v>366</v>
      </c>
      <c r="L66" s="71" t="s">
        <v>366</v>
      </c>
      <c r="M66" s="71"/>
      <c r="N66" s="71" t="s">
        <v>367</v>
      </c>
      <c r="O66" s="71" t="s">
        <v>367</v>
      </c>
      <c r="P66" s="71" t="s">
        <v>367</v>
      </c>
      <c r="Q66" s="71"/>
      <c r="R66" s="71" t="s">
        <v>244</v>
      </c>
      <c r="S66" s="71" t="s">
        <v>244</v>
      </c>
      <c r="T66" s="71" t="s">
        <v>244</v>
      </c>
      <c r="U66" s="71" t="s">
        <v>244</v>
      </c>
      <c r="V66" s="71" t="s">
        <v>368</v>
      </c>
      <c r="W66" s="71" t="s">
        <v>369</v>
      </c>
      <c r="X66" s="71" t="s">
        <v>370</v>
      </c>
      <c r="Y66" s="71" t="s">
        <v>371</v>
      </c>
      <c r="Z66" s="71" t="s">
        <v>372</v>
      </c>
      <c r="AA66" s="71" t="s">
        <v>372</v>
      </c>
      <c r="AB66" s="71" t="s">
        <v>368</v>
      </c>
      <c r="AC66" s="71"/>
      <c r="AD66" s="71" t="s">
        <v>373</v>
      </c>
      <c r="AE66" s="71" t="s">
        <v>374</v>
      </c>
      <c r="AF66" s="71"/>
      <c r="AG66" s="71"/>
      <c r="AH66" s="71"/>
      <c r="AI66" s="132"/>
      <c r="AJ66" s="132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</row>
    <row r="67" spans="2:64" ht="18" customHeight="1" x14ac:dyDescent="0.25">
      <c r="B67" s="172"/>
      <c r="C67" s="173"/>
      <c r="D67" s="75" t="s">
        <v>123</v>
      </c>
      <c r="E67" s="77">
        <v>58</v>
      </c>
      <c r="F67" s="77">
        <v>78</v>
      </c>
      <c r="G67" s="76">
        <v>74</v>
      </c>
      <c r="H67" s="76">
        <v>71</v>
      </c>
      <c r="I67" s="76">
        <v>77</v>
      </c>
      <c r="J67" s="76">
        <v>84</v>
      </c>
      <c r="K67" s="76">
        <v>78</v>
      </c>
      <c r="L67" s="76">
        <v>75</v>
      </c>
      <c r="M67" s="76"/>
      <c r="N67" s="76">
        <v>64</v>
      </c>
      <c r="O67" s="76">
        <v>58</v>
      </c>
      <c r="P67" s="76">
        <v>56</v>
      </c>
      <c r="Q67" s="76"/>
      <c r="R67" s="76">
        <v>56</v>
      </c>
      <c r="S67" s="76">
        <v>58</v>
      </c>
      <c r="T67" s="76">
        <v>56</v>
      </c>
      <c r="U67" s="76">
        <v>58</v>
      </c>
      <c r="V67" s="76">
        <v>89</v>
      </c>
      <c r="W67" s="76">
        <v>84</v>
      </c>
      <c r="X67" s="76">
        <v>84</v>
      </c>
      <c r="Y67" s="76">
        <v>89</v>
      </c>
      <c r="Z67" s="76">
        <v>79</v>
      </c>
      <c r="AA67" s="76">
        <v>67</v>
      </c>
      <c r="AB67" s="76">
        <v>84</v>
      </c>
      <c r="AC67" s="76"/>
      <c r="AD67" s="76">
        <v>69</v>
      </c>
      <c r="AE67" s="76">
        <v>74</v>
      </c>
      <c r="AF67" s="76"/>
      <c r="AG67" s="76"/>
      <c r="AH67" s="76"/>
      <c r="AI67" s="77"/>
      <c r="AJ67" s="77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</row>
    <row r="68" spans="2:64" ht="18" customHeight="1" x14ac:dyDescent="0.25">
      <c r="B68" s="172"/>
      <c r="C68" s="173"/>
      <c r="D68" s="75" t="s">
        <v>120</v>
      </c>
      <c r="E68" s="77"/>
      <c r="F68" s="77" t="s">
        <v>375</v>
      </c>
      <c r="G68" s="77" t="s">
        <v>376</v>
      </c>
      <c r="H68" s="76" t="s">
        <v>376</v>
      </c>
      <c r="I68" s="76" t="s">
        <v>376</v>
      </c>
      <c r="J68" s="77" t="s">
        <v>377</v>
      </c>
      <c r="K68" s="77" t="s">
        <v>377</v>
      </c>
      <c r="L68" s="77" t="s">
        <v>377</v>
      </c>
      <c r="M68" s="77"/>
      <c r="N68" s="77" t="s">
        <v>378</v>
      </c>
      <c r="O68" s="77" t="s">
        <v>378</v>
      </c>
      <c r="P68" s="77" t="s">
        <v>378</v>
      </c>
      <c r="Q68" s="77" t="s">
        <v>379</v>
      </c>
      <c r="R68" s="77" t="s">
        <v>378</v>
      </c>
      <c r="S68" s="77" t="s">
        <v>378</v>
      </c>
      <c r="T68" s="77" t="s">
        <v>378</v>
      </c>
      <c r="U68" s="77" t="s">
        <v>378</v>
      </c>
      <c r="V68" s="77" t="s">
        <v>379</v>
      </c>
      <c r="W68" s="77" t="s">
        <v>379</v>
      </c>
      <c r="X68" s="77" t="s">
        <v>379</v>
      </c>
      <c r="Y68" s="77" t="s">
        <v>379</v>
      </c>
      <c r="Z68" s="77"/>
      <c r="AA68" s="77"/>
      <c r="AB68" s="77" t="s">
        <v>379</v>
      </c>
      <c r="AC68" s="77" t="s">
        <v>379</v>
      </c>
      <c r="AD68" s="77" t="s">
        <v>380</v>
      </c>
      <c r="AE68" s="77" t="s">
        <v>380</v>
      </c>
      <c r="AF68" s="77"/>
      <c r="AG68" s="77"/>
      <c r="AH68" s="77"/>
      <c r="AI68" s="77"/>
      <c r="AJ68" s="77"/>
      <c r="AK68" s="77"/>
      <c r="AL68" s="76"/>
      <c r="AM68" s="76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</row>
    <row r="69" spans="2:64" ht="18" customHeight="1" x14ac:dyDescent="0.25">
      <c r="B69" s="172"/>
      <c r="C69" s="173"/>
      <c r="D69" s="75" t="s">
        <v>126</v>
      </c>
      <c r="E69" s="77"/>
      <c r="F69" s="77"/>
      <c r="G69" s="77"/>
      <c r="H69" s="76"/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6"/>
      <c r="AM69" s="76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</row>
    <row r="70" spans="2:64" ht="18" customHeight="1" x14ac:dyDescent="0.25">
      <c r="B70" s="172"/>
      <c r="C70" s="173"/>
      <c r="D70" s="168" t="s">
        <v>121</v>
      </c>
      <c r="E70" s="77"/>
      <c r="F70" s="77"/>
      <c r="G70" s="77"/>
      <c r="H70" s="76"/>
      <c r="I70" s="76"/>
      <c r="J70" s="77"/>
      <c r="K70" s="77"/>
      <c r="L70" s="77"/>
      <c r="M70" s="77"/>
      <c r="N70" s="77" t="s">
        <v>381</v>
      </c>
      <c r="O70" s="77" t="s">
        <v>381</v>
      </c>
      <c r="P70" s="77" t="s">
        <v>381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6"/>
      <c r="AM70" s="76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</row>
    <row r="71" spans="2:64" ht="18" customHeight="1" x14ac:dyDescent="0.25">
      <c r="B71" s="172"/>
      <c r="C71" s="173"/>
      <c r="D71" s="169" t="s">
        <v>122</v>
      </c>
      <c r="E71" s="77"/>
      <c r="F71" s="77"/>
      <c r="G71" s="77"/>
      <c r="H71" s="76"/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6"/>
      <c r="AM71" s="76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</row>
    <row r="72" spans="2:64" ht="18" customHeight="1" x14ac:dyDescent="0.25">
      <c r="B72" s="172"/>
      <c r="C72" s="173"/>
      <c r="D72" s="75" t="s">
        <v>125</v>
      </c>
      <c r="E72" s="77"/>
      <c r="F72" s="77"/>
      <c r="G72" s="77"/>
      <c r="H72" s="76"/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 t="s">
        <v>382</v>
      </c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6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</row>
    <row r="73" spans="2:64" ht="18" customHeight="1" x14ac:dyDescent="0.25">
      <c r="B73" s="172"/>
      <c r="C73" s="173"/>
      <c r="D73" s="75" t="s">
        <v>127</v>
      </c>
      <c r="E73" s="77"/>
      <c r="F73" s="77"/>
      <c r="G73" s="77"/>
      <c r="H73" s="76"/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6"/>
      <c r="AM73" s="76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</row>
    <row r="74" spans="2:64" ht="18" customHeight="1" x14ac:dyDescent="0.25">
      <c r="B74" s="172"/>
      <c r="C74" s="173"/>
      <c r="D74" s="75" t="s">
        <v>128</v>
      </c>
      <c r="E74" s="77"/>
      <c r="F74" s="77"/>
      <c r="G74" s="77"/>
      <c r="H74" s="76"/>
      <c r="I74" s="76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6"/>
      <c r="AM74" s="76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</row>
    <row r="75" spans="2:64" ht="18" customHeight="1" thickBot="1" x14ac:dyDescent="0.3">
      <c r="B75" s="172"/>
      <c r="C75" s="173"/>
      <c r="D75" s="75" t="s">
        <v>129</v>
      </c>
      <c r="E75" s="77"/>
      <c r="F75" s="77"/>
      <c r="G75" s="77"/>
      <c r="H75" s="76"/>
      <c r="I75" s="76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6"/>
      <c r="AM75" s="76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</row>
    <row r="76" spans="2:64" ht="18" customHeight="1" x14ac:dyDescent="0.25">
      <c r="B76" s="170" t="s">
        <v>13</v>
      </c>
      <c r="C76" s="171"/>
      <c r="D76" s="133" t="s">
        <v>53</v>
      </c>
      <c r="E76" s="13">
        <v>8646272</v>
      </c>
      <c r="F76" s="14">
        <v>553000</v>
      </c>
      <c r="G76" s="15">
        <v>6734000</v>
      </c>
      <c r="H76" s="15">
        <v>1060000</v>
      </c>
      <c r="I76" s="14">
        <v>308810</v>
      </c>
      <c r="J76" s="15">
        <v>600000</v>
      </c>
      <c r="K76" s="15">
        <v>60000</v>
      </c>
      <c r="L76" s="15">
        <v>16449000</v>
      </c>
      <c r="M76" s="15">
        <v>3836000</v>
      </c>
      <c r="N76" s="15">
        <v>21797410</v>
      </c>
      <c r="O76" s="15">
        <v>338597</v>
      </c>
      <c r="P76" s="15">
        <v>81947</v>
      </c>
      <c r="Q76" s="15">
        <v>5272737</v>
      </c>
      <c r="R76" s="15">
        <v>420000</v>
      </c>
      <c r="S76" s="15">
        <v>520000</v>
      </c>
      <c r="T76" s="15">
        <v>1412000</v>
      </c>
      <c r="U76" s="15">
        <v>255369</v>
      </c>
      <c r="V76" s="15">
        <v>2663000</v>
      </c>
      <c r="W76" s="15">
        <v>1861500</v>
      </c>
      <c r="X76" s="15">
        <v>440000</v>
      </c>
      <c r="Y76" s="15">
        <v>300000</v>
      </c>
      <c r="Z76" s="15">
        <v>7690312</v>
      </c>
      <c r="AA76" s="15">
        <v>65627</v>
      </c>
      <c r="AB76" s="15">
        <v>885000</v>
      </c>
      <c r="AC76" s="15">
        <v>300000</v>
      </c>
      <c r="AD76" s="15">
        <v>30000</v>
      </c>
      <c r="AE76" s="15">
        <v>747788</v>
      </c>
      <c r="AF76" s="15">
        <v>60000</v>
      </c>
      <c r="AG76" s="15">
        <v>1900000</v>
      </c>
      <c r="AH76" s="15"/>
      <c r="AI76" s="13">
        <v>5400000</v>
      </c>
      <c r="AJ76" s="14"/>
      <c r="AK76" s="15"/>
      <c r="AL76" s="15"/>
      <c r="AM76" s="14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2:64" ht="18" customHeight="1" x14ac:dyDescent="0.25">
      <c r="B77" s="172"/>
      <c r="C77" s="173"/>
      <c r="D77" s="134" t="s">
        <v>14</v>
      </c>
      <c r="E77" s="16">
        <v>17</v>
      </c>
      <c r="F77" s="17">
        <v>16</v>
      </c>
      <c r="G77" s="18">
        <v>19</v>
      </c>
      <c r="H77" s="18">
        <v>23</v>
      </c>
      <c r="I77" s="17">
        <v>19</v>
      </c>
      <c r="J77" s="18">
        <v>15</v>
      </c>
      <c r="K77" s="18">
        <v>20</v>
      </c>
      <c r="L77" s="18">
        <v>18</v>
      </c>
      <c r="M77" s="18">
        <v>5</v>
      </c>
      <c r="N77" s="18">
        <v>13</v>
      </c>
      <c r="O77" s="18">
        <v>20</v>
      </c>
      <c r="P77" s="18">
        <v>21</v>
      </c>
      <c r="Q77" s="18">
        <v>12</v>
      </c>
      <c r="R77" s="18">
        <v>35</v>
      </c>
      <c r="S77" s="18">
        <v>28</v>
      </c>
      <c r="T77" s="18">
        <v>26</v>
      </c>
      <c r="U77" s="18">
        <v>26</v>
      </c>
      <c r="V77" s="18">
        <v>15</v>
      </c>
      <c r="W77" s="18">
        <v>13</v>
      </c>
      <c r="X77" s="18">
        <v>16</v>
      </c>
      <c r="Y77" s="18">
        <v>10</v>
      </c>
      <c r="Z77" s="18">
        <v>15</v>
      </c>
      <c r="AA77" s="18">
        <v>13</v>
      </c>
      <c r="AB77" s="18">
        <v>23</v>
      </c>
      <c r="AC77" s="18">
        <v>11</v>
      </c>
      <c r="AD77" s="18">
        <v>12</v>
      </c>
      <c r="AE77" s="18">
        <v>17</v>
      </c>
      <c r="AF77" s="18">
        <v>3</v>
      </c>
      <c r="AG77" s="18">
        <v>3</v>
      </c>
      <c r="AH77" s="18"/>
      <c r="AI77" s="16"/>
      <c r="AJ77" s="17"/>
      <c r="AK77" s="18"/>
      <c r="AL77" s="18"/>
      <c r="AM77" s="17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</row>
    <row r="78" spans="2:64" ht="18" customHeight="1" x14ac:dyDescent="0.25">
      <c r="B78" s="172"/>
      <c r="C78" s="173"/>
      <c r="D78" s="134" t="s">
        <v>54</v>
      </c>
      <c r="E78" s="16">
        <v>108000000</v>
      </c>
      <c r="F78" s="17">
        <v>100500000</v>
      </c>
      <c r="G78" s="18">
        <v>58800000</v>
      </c>
      <c r="H78" s="18">
        <v>103700000</v>
      </c>
      <c r="I78" s="17">
        <v>15600000</v>
      </c>
      <c r="J78" s="18">
        <v>99300000</v>
      </c>
      <c r="K78" s="18">
        <v>81000000</v>
      </c>
      <c r="L78" s="18">
        <v>80000000</v>
      </c>
      <c r="M78" s="18">
        <v>11000000</v>
      </c>
      <c r="N78" s="18">
        <v>91500000</v>
      </c>
      <c r="O78" s="18">
        <v>99100000</v>
      </c>
      <c r="P78" s="18">
        <v>104500000</v>
      </c>
      <c r="Q78" s="18">
        <v>56000000</v>
      </c>
      <c r="R78" s="18">
        <v>112200000</v>
      </c>
      <c r="S78" s="18">
        <v>146800000</v>
      </c>
      <c r="T78" s="18">
        <v>13561000</v>
      </c>
      <c r="U78" s="18">
        <v>139300000</v>
      </c>
      <c r="V78" s="18">
        <v>72200000</v>
      </c>
      <c r="W78" s="18">
        <v>65000000</v>
      </c>
      <c r="X78" s="18">
        <v>83400000</v>
      </c>
      <c r="Y78" s="18">
        <v>34000000</v>
      </c>
      <c r="Z78" s="18">
        <v>52000000</v>
      </c>
      <c r="AA78" s="18">
        <v>43000000</v>
      </c>
      <c r="AB78" s="18">
        <v>76000000</v>
      </c>
      <c r="AC78" s="18">
        <v>55200000</v>
      </c>
      <c r="AD78" s="18">
        <v>39000000</v>
      </c>
      <c r="AE78" s="18">
        <v>57000000</v>
      </c>
      <c r="AF78" s="18">
        <v>13500000</v>
      </c>
      <c r="AG78" s="18">
        <v>13500000</v>
      </c>
      <c r="AH78" s="18"/>
      <c r="AI78" s="16"/>
      <c r="AJ78" s="17"/>
      <c r="AK78" s="18"/>
      <c r="AL78" s="18"/>
      <c r="AM78" s="17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</row>
    <row r="79" spans="2:64" ht="18" customHeight="1" x14ac:dyDescent="0.25">
      <c r="B79" s="172"/>
      <c r="C79" s="173"/>
      <c r="D79" s="134" t="s">
        <v>55</v>
      </c>
      <c r="E79" s="16">
        <v>12000000</v>
      </c>
      <c r="F79" s="17">
        <v>10000000</v>
      </c>
      <c r="G79" s="18">
        <v>8000000</v>
      </c>
      <c r="H79" s="18">
        <v>8000000</v>
      </c>
      <c r="I79" s="17">
        <v>8000000</v>
      </c>
      <c r="J79" s="18">
        <v>10000000</v>
      </c>
      <c r="K79" s="18">
        <v>10000000</v>
      </c>
      <c r="L79" s="18">
        <v>10000000</v>
      </c>
      <c r="M79" s="18">
        <v>4500000</v>
      </c>
      <c r="N79" s="18">
        <v>10000000</v>
      </c>
      <c r="O79" s="18">
        <v>14000000</v>
      </c>
      <c r="P79" s="18">
        <v>8000000</v>
      </c>
      <c r="Q79" s="18">
        <v>10000000</v>
      </c>
      <c r="R79" s="18">
        <v>7000000</v>
      </c>
      <c r="S79" s="18">
        <v>10000000</v>
      </c>
      <c r="T79" s="18">
        <v>6000000</v>
      </c>
      <c r="U79" s="18">
        <v>12000000</v>
      </c>
      <c r="V79" s="18">
        <v>10000000</v>
      </c>
      <c r="W79" s="18">
        <v>9000000</v>
      </c>
      <c r="X79" s="18">
        <v>8900000</v>
      </c>
      <c r="Y79" s="18">
        <v>4000000</v>
      </c>
      <c r="Z79" s="18">
        <v>7000000</v>
      </c>
      <c r="AA79" s="18">
        <v>4500000</v>
      </c>
      <c r="AB79" s="18">
        <v>5000000</v>
      </c>
      <c r="AC79" s="18">
        <v>5900000</v>
      </c>
      <c r="AD79" s="18">
        <v>5000000</v>
      </c>
      <c r="AE79" s="18">
        <v>4000000</v>
      </c>
      <c r="AF79" s="18">
        <v>5000000</v>
      </c>
      <c r="AG79" s="18">
        <v>5000000</v>
      </c>
      <c r="AH79" s="18"/>
      <c r="AI79" s="16"/>
      <c r="AJ79" s="17"/>
      <c r="AK79" s="18"/>
      <c r="AL79" s="18"/>
      <c r="AM79" s="17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</row>
    <row r="80" spans="2:64" ht="18" customHeight="1" x14ac:dyDescent="0.25">
      <c r="B80" s="172"/>
      <c r="C80" s="173"/>
      <c r="D80" s="134" t="s">
        <v>56</v>
      </c>
      <c r="E80" s="16">
        <v>300000</v>
      </c>
      <c r="F80" s="17">
        <v>3000000</v>
      </c>
      <c r="G80" s="18">
        <v>2300000</v>
      </c>
      <c r="H80" s="18">
        <v>700000</v>
      </c>
      <c r="I80" s="17">
        <v>2500000</v>
      </c>
      <c r="J80" s="18">
        <v>2000000</v>
      </c>
      <c r="K80" s="18">
        <v>3000000</v>
      </c>
      <c r="L80" s="18">
        <v>2000000</v>
      </c>
      <c r="M80" s="18">
        <v>2500000</v>
      </c>
      <c r="N80" s="18">
        <v>2500000</v>
      </c>
      <c r="O80" s="18">
        <v>2000000</v>
      </c>
      <c r="P80" s="18">
        <v>2000000</v>
      </c>
      <c r="Q80" s="18">
        <v>1500000</v>
      </c>
      <c r="R80" s="18">
        <v>500000</v>
      </c>
      <c r="S80" s="18">
        <v>1000000</v>
      </c>
      <c r="T80" s="18">
        <v>500000</v>
      </c>
      <c r="U80" s="18">
        <v>1500000</v>
      </c>
      <c r="V80" s="18">
        <v>2000000</v>
      </c>
      <c r="W80" s="18">
        <v>2000000</v>
      </c>
      <c r="X80" s="18">
        <v>2000000</v>
      </c>
      <c r="Y80" s="18">
        <v>2000000</v>
      </c>
      <c r="Z80" s="18">
        <v>1000000</v>
      </c>
      <c r="AA80" s="18">
        <v>2000000</v>
      </c>
      <c r="AB80" s="18">
        <v>1000000</v>
      </c>
      <c r="AC80" s="18">
        <v>2000000</v>
      </c>
      <c r="AD80" s="18">
        <v>1500000</v>
      </c>
      <c r="AE80" s="18">
        <v>2000000</v>
      </c>
      <c r="AF80" s="18">
        <v>3500000</v>
      </c>
      <c r="AG80" s="18"/>
      <c r="AH80" s="18"/>
      <c r="AI80" s="16"/>
      <c r="AJ80" s="17"/>
      <c r="AK80" s="18"/>
      <c r="AL80" s="18"/>
      <c r="AM80" s="17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</row>
    <row r="81" spans="2:64" ht="18" customHeight="1" x14ac:dyDescent="0.25">
      <c r="B81" s="172"/>
      <c r="C81" s="173"/>
      <c r="D81" s="134" t="s">
        <v>57</v>
      </c>
      <c r="E81" s="19">
        <f t="shared" ref="E81:L81" si="65">E78/E77</f>
        <v>6352941.176470588</v>
      </c>
      <c r="F81" s="20">
        <f t="shared" si="65"/>
        <v>6281250</v>
      </c>
      <c r="G81" s="20">
        <f t="shared" si="65"/>
        <v>3094736.8421052634</v>
      </c>
      <c r="H81" s="20">
        <f t="shared" si="65"/>
        <v>4508695.6521739131</v>
      </c>
      <c r="I81" s="20">
        <f t="shared" si="65"/>
        <v>821052.63157894742</v>
      </c>
      <c r="J81" s="20">
        <f t="shared" si="65"/>
        <v>6620000</v>
      </c>
      <c r="K81" s="20">
        <f t="shared" si="65"/>
        <v>4050000</v>
      </c>
      <c r="L81" s="20">
        <f t="shared" si="65"/>
        <v>4444444.444444444</v>
      </c>
      <c r="M81" s="20">
        <f t="shared" ref="M81:X81" si="66">M78/M77</f>
        <v>2200000</v>
      </c>
      <c r="N81" s="20">
        <f t="shared" si="66"/>
        <v>7038461.538461538</v>
      </c>
      <c r="O81" s="20">
        <f t="shared" si="66"/>
        <v>4955000</v>
      </c>
      <c r="P81" s="20">
        <f t="shared" si="66"/>
        <v>4976190.4761904757</v>
      </c>
      <c r="Q81" s="20">
        <f t="shared" si="66"/>
        <v>4666666.666666667</v>
      </c>
      <c r="R81" s="20">
        <f t="shared" si="66"/>
        <v>3205714.2857142859</v>
      </c>
      <c r="S81" s="20">
        <f t="shared" si="66"/>
        <v>5242857.1428571427</v>
      </c>
      <c r="T81" s="20">
        <f t="shared" si="66"/>
        <v>521576.92307692306</v>
      </c>
      <c r="U81" s="20">
        <f t="shared" si="66"/>
        <v>5357692.307692308</v>
      </c>
      <c r="V81" s="20">
        <f t="shared" si="66"/>
        <v>4813333.333333333</v>
      </c>
      <c r="W81" s="20">
        <f t="shared" si="66"/>
        <v>5000000</v>
      </c>
      <c r="X81" s="20">
        <f t="shared" si="66"/>
        <v>5212500</v>
      </c>
      <c r="Y81" s="20">
        <f t="shared" ref="Y81:BB81" si="67">Y78/Y77</f>
        <v>3400000</v>
      </c>
      <c r="Z81" s="20">
        <f t="shared" si="67"/>
        <v>3466666.6666666665</v>
      </c>
      <c r="AA81" s="20">
        <f t="shared" si="67"/>
        <v>3307692.3076923075</v>
      </c>
      <c r="AB81" s="20">
        <f t="shared" si="67"/>
        <v>3304347.8260869565</v>
      </c>
      <c r="AC81" s="20">
        <f t="shared" si="67"/>
        <v>5018181.8181818184</v>
      </c>
      <c r="AD81" s="20">
        <f t="shared" si="67"/>
        <v>3250000</v>
      </c>
      <c r="AE81" s="20">
        <f t="shared" si="67"/>
        <v>3352941.1764705884</v>
      </c>
      <c r="AF81" s="20">
        <f t="shared" si="67"/>
        <v>4500000</v>
      </c>
      <c r="AG81" s="20">
        <f t="shared" si="67"/>
        <v>4500000</v>
      </c>
      <c r="AH81" s="20" t="e">
        <f t="shared" si="67"/>
        <v>#DIV/0!</v>
      </c>
      <c r="AI81" s="19" t="e">
        <f t="shared" si="67"/>
        <v>#DIV/0!</v>
      </c>
      <c r="AJ81" s="20" t="e">
        <f t="shared" si="67"/>
        <v>#DIV/0!</v>
      </c>
      <c r="AK81" s="20" t="e">
        <f t="shared" si="67"/>
        <v>#DIV/0!</v>
      </c>
      <c r="AL81" s="20" t="e">
        <f t="shared" si="67"/>
        <v>#DIV/0!</v>
      </c>
      <c r="AM81" s="20" t="e">
        <f t="shared" si="67"/>
        <v>#DIV/0!</v>
      </c>
      <c r="AN81" s="20" t="e">
        <f t="shared" si="67"/>
        <v>#DIV/0!</v>
      </c>
      <c r="AO81" s="20" t="e">
        <f t="shared" si="67"/>
        <v>#DIV/0!</v>
      </c>
      <c r="AP81" s="20" t="e">
        <f t="shared" si="67"/>
        <v>#DIV/0!</v>
      </c>
      <c r="AQ81" s="20" t="e">
        <f t="shared" si="67"/>
        <v>#DIV/0!</v>
      </c>
      <c r="AR81" s="20" t="e">
        <f t="shared" si="67"/>
        <v>#DIV/0!</v>
      </c>
      <c r="AS81" s="20" t="e">
        <f t="shared" si="67"/>
        <v>#DIV/0!</v>
      </c>
      <c r="AT81" s="20" t="e">
        <f t="shared" si="67"/>
        <v>#DIV/0!</v>
      </c>
      <c r="AU81" s="20" t="e">
        <f t="shared" si="67"/>
        <v>#DIV/0!</v>
      </c>
      <c r="AV81" s="20" t="e">
        <f t="shared" si="67"/>
        <v>#DIV/0!</v>
      </c>
      <c r="AW81" s="20" t="e">
        <f t="shared" si="67"/>
        <v>#DIV/0!</v>
      </c>
      <c r="AX81" s="20" t="e">
        <f t="shared" si="67"/>
        <v>#DIV/0!</v>
      </c>
      <c r="AY81" s="20" t="e">
        <f t="shared" si="67"/>
        <v>#DIV/0!</v>
      </c>
      <c r="AZ81" s="20" t="e">
        <f t="shared" si="67"/>
        <v>#DIV/0!</v>
      </c>
      <c r="BA81" s="20" t="e">
        <f t="shared" si="67"/>
        <v>#DIV/0!</v>
      </c>
      <c r="BB81" s="20" t="e">
        <f t="shared" si="67"/>
        <v>#DIV/0!</v>
      </c>
      <c r="BC81" s="20" t="e">
        <f t="shared" ref="BC81:BL81" si="68">BC78/BC77</f>
        <v>#DIV/0!</v>
      </c>
      <c r="BD81" s="20" t="e">
        <f t="shared" si="68"/>
        <v>#DIV/0!</v>
      </c>
      <c r="BE81" s="20" t="e">
        <f t="shared" si="68"/>
        <v>#DIV/0!</v>
      </c>
      <c r="BF81" s="20" t="e">
        <f t="shared" si="68"/>
        <v>#DIV/0!</v>
      </c>
      <c r="BG81" s="20" t="e">
        <f t="shared" si="68"/>
        <v>#DIV/0!</v>
      </c>
      <c r="BH81" s="20" t="e">
        <f t="shared" si="68"/>
        <v>#DIV/0!</v>
      </c>
      <c r="BI81" s="20" t="e">
        <f t="shared" si="68"/>
        <v>#DIV/0!</v>
      </c>
      <c r="BJ81" s="20" t="e">
        <f t="shared" si="68"/>
        <v>#DIV/0!</v>
      </c>
      <c r="BK81" s="20" t="e">
        <f t="shared" si="68"/>
        <v>#DIV/0!</v>
      </c>
      <c r="BL81" s="20" t="e">
        <f t="shared" si="68"/>
        <v>#DIV/0!</v>
      </c>
    </row>
    <row r="82" spans="2:64" ht="18" customHeight="1" x14ac:dyDescent="0.25">
      <c r="B82" s="172"/>
      <c r="C82" s="173"/>
      <c r="D82" s="134" t="s">
        <v>27</v>
      </c>
      <c r="E82" s="16" t="s">
        <v>137</v>
      </c>
      <c r="F82" s="17" t="s">
        <v>223</v>
      </c>
      <c r="G82" s="18" t="s">
        <v>137</v>
      </c>
      <c r="H82" s="18" t="s">
        <v>137</v>
      </c>
      <c r="I82" s="17" t="s">
        <v>223</v>
      </c>
      <c r="J82" s="18" t="s">
        <v>137</v>
      </c>
      <c r="K82" s="18" t="s">
        <v>137</v>
      </c>
      <c r="L82" s="18" t="s">
        <v>137</v>
      </c>
      <c r="M82" s="18" t="s">
        <v>137</v>
      </c>
      <c r="N82" s="18" t="s">
        <v>137</v>
      </c>
      <c r="O82" s="18" t="s">
        <v>137</v>
      </c>
      <c r="P82" s="18" t="s">
        <v>137</v>
      </c>
      <c r="Q82" s="18" t="s">
        <v>223</v>
      </c>
      <c r="R82" s="18" t="s">
        <v>224</v>
      </c>
      <c r="S82" s="18" t="s">
        <v>224</v>
      </c>
      <c r="T82" s="18" t="s">
        <v>137</v>
      </c>
      <c r="U82" s="18" t="s">
        <v>137</v>
      </c>
      <c r="V82" s="18" t="s">
        <v>137</v>
      </c>
      <c r="W82" s="18" t="s">
        <v>137</v>
      </c>
      <c r="X82" s="18" t="s">
        <v>223</v>
      </c>
      <c r="Y82" s="18" t="s">
        <v>223</v>
      </c>
      <c r="Z82" s="18" t="s">
        <v>137</v>
      </c>
      <c r="AA82" s="18" t="s">
        <v>137</v>
      </c>
      <c r="AB82" s="18" t="s">
        <v>137</v>
      </c>
      <c r="AC82" s="18" t="s">
        <v>223</v>
      </c>
      <c r="AD82" s="18" t="s">
        <v>137</v>
      </c>
      <c r="AE82" s="18" t="s">
        <v>223</v>
      </c>
      <c r="AF82" s="18" t="s">
        <v>137</v>
      </c>
      <c r="AG82" s="18" t="s">
        <v>223</v>
      </c>
      <c r="AH82" s="18"/>
      <c r="AI82" s="16" t="s">
        <v>137</v>
      </c>
      <c r="AJ82" s="17"/>
      <c r="AK82" s="18"/>
      <c r="AL82" s="18"/>
      <c r="AM82" s="17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</row>
    <row r="83" spans="2:64" ht="18" customHeight="1" x14ac:dyDescent="0.25">
      <c r="B83" s="172"/>
      <c r="C83" s="173"/>
      <c r="D83" s="134" t="s">
        <v>65</v>
      </c>
      <c r="E83" s="16">
        <v>10</v>
      </c>
      <c r="F83" s="17">
        <v>9</v>
      </c>
      <c r="G83" s="18">
        <v>10</v>
      </c>
      <c r="H83" s="18">
        <v>10</v>
      </c>
      <c r="I83" s="17">
        <v>10</v>
      </c>
      <c r="J83" s="18">
        <v>10</v>
      </c>
      <c r="K83" s="18">
        <v>10</v>
      </c>
      <c r="L83" s="18">
        <v>10</v>
      </c>
      <c r="M83" s="18">
        <v>10</v>
      </c>
      <c r="N83" s="18">
        <v>8</v>
      </c>
      <c r="O83" s="18">
        <v>8</v>
      </c>
      <c r="P83" s="18">
        <v>10</v>
      </c>
      <c r="Q83" s="18">
        <v>10</v>
      </c>
      <c r="R83" s="18">
        <v>8</v>
      </c>
      <c r="S83" s="18">
        <v>10</v>
      </c>
      <c r="T83" s="18">
        <v>10</v>
      </c>
      <c r="U83" s="18">
        <v>12</v>
      </c>
      <c r="V83" s="18">
        <v>10</v>
      </c>
      <c r="W83" s="18">
        <v>10</v>
      </c>
      <c r="X83" s="18">
        <v>7</v>
      </c>
      <c r="Y83" s="18">
        <v>8</v>
      </c>
      <c r="Z83" s="18">
        <v>8</v>
      </c>
      <c r="AA83" s="18">
        <v>5</v>
      </c>
      <c r="AB83" s="18">
        <v>10</v>
      </c>
      <c r="AC83" s="18">
        <v>7</v>
      </c>
      <c r="AD83" s="18">
        <v>10</v>
      </c>
      <c r="AE83" s="18">
        <v>8</v>
      </c>
      <c r="AF83" s="18">
        <v>10</v>
      </c>
      <c r="AG83" s="18">
        <v>10</v>
      </c>
      <c r="AH83" s="18"/>
      <c r="AI83" s="16"/>
      <c r="AJ83" s="17"/>
      <c r="AK83" s="18"/>
      <c r="AL83" s="18"/>
      <c r="AM83" s="17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</row>
    <row r="84" spans="2:64" ht="18" customHeight="1" x14ac:dyDescent="0.25">
      <c r="B84" s="172"/>
      <c r="C84" s="173"/>
      <c r="D84" s="134" t="s">
        <v>90</v>
      </c>
      <c r="E84" s="16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>
        <v>24</v>
      </c>
      <c r="Z84" s="18">
        <v>20</v>
      </c>
      <c r="AA84" s="18">
        <v>20</v>
      </c>
      <c r="AB84" s="18">
        <v>24</v>
      </c>
      <c r="AC84" s="18">
        <v>24</v>
      </c>
      <c r="AD84" s="18">
        <v>24</v>
      </c>
      <c r="AE84" s="18">
        <v>24</v>
      </c>
      <c r="AF84" s="18">
        <v>24</v>
      </c>
      <c r="AG84" s="18">
        <v>24</v>
      </c>
      <c r="AH84" s="18"/>
      <c r="AI84" s="16">
        <v>24</v>
      </c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</row>
    <row r="85" spans="2:64" ht="18" customHeight="1" x14ac:dyDescent="0.25">
      <c r="B85" s="172"/>
      <c r="C85" s="173"/>
      <c r="D85" s="134" t="s">
        <v>100</v>
      </c>
      <c r="E85" s="16">
        <v>20</v>
      </c>
      <c r="F85" s="17">
        <v>24</v>
      </c>
      <c r="G85" s="18">
        <v>24</v>
      </c>
      <c r="H85" s="18">
        <v>24</v>
      </c>
      <c r="I85" s="17">
        <v>24</v>
      </c>
      <c r="J85" s="18">
        <v>24</v>
      </c>
      <c r="K85" s="18">
        <v>24</v>
      </c>
      <c r="L85" s="18">
        <v>24</v>
      </c>
      <c r="M85" s="18">
        <v>24</v>
      </c>
      <c r="N85" s="18">
        <v>24</v>
      </c>
      <c r="O85" s="18">
        <v>24</v>
      </c>
      <c r="P85" s="18">
        <v>24</v>
      </c>
      <c r="Q85" s="18">
        <v>24</v>
      </c>
      <c r="R85" s="18">
        <v>24</v>
      </c>
      <c r="S85" s="18">
        <v>24</v>
      </c>
      <c r="T85" s="18">
        <v>24</v>
      </c>
      <c r="U85" s="18">
        <v>24</v>
      </c>
      <c r="V85" s="18">
        <v>24</v>
      </c>
      <c r="W85" s="18">
        <v>24</v>
      </c>
      <c r="X85" s="18">
        <v>24</v>
      </c>
      <c r="Y85" s="18">
        <v>24</v>
      </c>
      <c r="Z85" s="18">
        <v>20</v>
      </c>
      <c r="AA85" s="18">
        <v>20</v>
      </c>
      <c r="AB85" s="18">
        <v>24</v>
      </c>
      <c r="AC85" s="18">
        <v>24</v>
      </c>
      <c r="AD85" s="18">
        <v>24</v>
      </c>
      <c r="AE85" s="18">
        <v>24</v>
      </c>
      <c r="AF85" s="18">
        <v>24</v>
      </c>
      <c r="AG85" s="18">
        <v>24</v>
      </c>
      <c r="AH85" s="18"/>
      <c r="AI85" s="16">
        <v>24</v>
      </c>
      <c r="AJ85" s="17"/>
      <c r="AK85" s="18"/>
      <c r="AL85" s="18"/>
      <c r="AM85" s="17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</row>
    <row r="86" spans="2:64" ht="18" customHeight="1" x14ac:dyDescent="0.25">
      <c r="B86" s="172"/>
      <c r="C86" s="173"/>
      <c r="D86" s="134" t="s">
        <v>91</v>
      </c>
      <c r="E86" s="16">
        <v>5461700</v>
      </c>
      <c r="F86" s="17">
        <v>7849000</v>
      </c>
      <c r="G86" s="18">
        <v>4975000</v>
      </c>
      <c r="H86" s="18">
        <v>7119000</v>
      </c>
      <c r="I86" s="17">
        <v>6354000</v>
      </c>
      <c r="J86" s="18">
        <v>6429000</v>
      </c>
      <c r="K86" s="18">
        <v>4471000</v>
      </c>
      <c r="L86" s="18">
        <v>6610000</v>
      </c>
      <c r="M86" s="18">
        <v>676000</v>
      </c>
      <c r="N86" s="18">
        <v>4848100</v>
      </c>
      <c r="O86" s="18">
        <v>5847000</v>
      </c>
      <c r="P86" s="18">
        <v>6237000</v>
      </c>
      <c r="Q86" s="18">
        <v>40050000</v>
      </c>
      <c r="R86" s="18">
        <v>7327700</v>
      </c>
      <c r="S86" s="18">
        <v>10942400</v>
      </c>
      <c r="T86" s="18">
        <v>5106000</v>
      </c>
      <c r="U86" s="18">
        <v>9073000</v>
      </c>
      <c r="V86" s="18">
        <v>4084000</v>
      </c>
      <c r="W86" s="18">
        <v>4683000</v>
      </c>
      <c r="X86" s="18">
        <v>3182000</v>
      </c>
      <c r="Y86" s="18">
        <v>2548000</v>
      </c>
      <c r="Z86" s="18">
        <v>1784000</v>
      </c>
      <c r="AA86" s="18">
        <v>1411500</v>
      </c>
      <c r="AB86" s="18">
        <v>393300</v>
      </c>
      <c r="AC86" s="18">
        <v>2860000</v>
      </c>
      <c r="AD86" s="18">
        <v>1800000</v>
      </c>
      <c r="AE86" s="18">
        <v>2709000</v>
      </c>
      <c r="AF86" s="18">
        <v>370000</v>
      </c>
      <c r="AG86" s="18">
        <v>420000</v>
      </c>
      <c r="AH86" s="18"/>
      <c r="AI86" s="16"/>
      <c r="AJ86" s="17"/>
      <c r="AK86" s="18"/>
      <c r="AL86" s="18"/>
      <c r="AM86" s="17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</row>
    <row r="87" spans="2:64" ht="18" customHeight="1" thickBot="1" x14ac:dyDescent="0.3">
      <c r="B87" s="174"/>
      <c r="C87" s="175"/>
      <c r="D87" s="135" t="s">
        <v>62</v>
      </c>
      <c r="E87" s="21">
        <v>0</v>
      </c>
      <c r="F87" s="22">
        <v>85000</v>
      </c>
      <c r="G87" s="23">
        <v>220000</v>
      </c>
      <c r="H87" s="23">
        <v>145000</v>
      </c>
      <c r="I87" s="24">
        <v>70000</v>
      </c>
      <c r="J87" s="23">
        <v>0</v>
      </c>
      <c r="K87" s="23"/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85000</v>
      </c>
      <c r="S87" s="23">
        <v>0</v>
      </c>
      <c r="T87" s="23">
        <v>50000</v>
      </c>
      <c r="U87" s="23">
        <v>10069000</v>
      </c>
      <c r="V87" s="23">
        <v>227000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 t="s">
        <v>383</v>
      </c>
      <c r="AD87" s="23">
        <v>0</v>
      </c>
      <c r="AE87" s="23">
        <v>0</v>
      </c>
      <c r="AF87" s="23"/>
      <c r="AG87" s="23"/>
      <c r="AH87" s="23"/>
      <c r="AI87" s="21"/>
      <c r="AJ87" s="22"/>
      <c r="AK87" s="23"/>
      <c r="AL87" s="23"/>
      <c r="AM87" s="24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</row>
    <row r="88" spans="2:64" ht="18" customHeight="1" x14ac:dyDescent="0.4">
      <c r="B88" s="170" t="s">
        <v>37</v>
      </c>
      <c r="C88" s="171"/>
      <c r="D88" s="136" t="s">
        <v>101</v>
      </c>
      <c r="E88" s="137" t="s">
        <v>384</v>
      </c>
      <c r="F88" s="138" t="s">
        <v>160</v>
      </c>
      <c r="G88" s="28" t="s">
        <v>158</v>
      </c>
      <c r="H88" s="28" t="s">
        <v>160</v>
      </c>
      <c r="I88" s="30" t="s">
        <v>160</v>
      </c>
      <c r="J88" s="28" t="s">
        <v>160</v>
      </c>
      <c r="K88" s="28" t="s">
        <v>163</v>
      </c>
      <c r="L88" s="28" t="s">
        <v>160</v>
      </c>
      <c r="M88" s="28" t="s">
        <v>158</v>
      </c>
      <c r="N88" s="28" t="s">
        <v>169</v>
      </c>
      <c r="O88" s="28" t="s">
        <v>169</v>
      </c>
      <c r="P88" s="28" t="s">
        <v>169</v>
      </c>
      <c r="Q88" s="28" t="s">
        <v>160</v>
      </c>
      <c r="R88" s="28" t="s">
        <v>158</v>
      </c>
      <c r="S88" s="28" t="s">
        <v>158</v>
      </c>
      <c r="T88" s="28" t="s">
        <v>158</v>
      </c>
      <c r="U88" s="28" t="s">
        <v>158</v>
      </c>
      <c r="V88" s="28" t="s">
        <v>158</v>
      </c>
      <c r="W88" s="28" t="s">
        <v>158</v>
      </c>
      <c r="X88" s="28" t="s">
        <v>158</v>
      </c>
      <c r="Y88" s="28" t="s">
        <v>158</v>
      </c>
      <c r="Z88" s="28" t="s">
        <v>385</v>
      </c>
      <c r="AA88" s="28" t="s">
        <v>385</v>
      </c>
      <c r="AB88" s="28" t="s">
        <v>158</v>
      </c>
      <c r="AC88" s="28" t="s">
        <v>158</v>
      </c>
      <c r="AD88" s="28" t="s">
        <v>158</v>
      </c>
      <c r="AE88" s="28" t="s">
        <v>158</v>
      </c>
      <c r="AF88" s="28" t="s">
        <v>158</v>
      </c>
      <c r="AG88" s="28" t="s">
        <v>158</v>
      </c>
      <c r="AH88" s="28"/>
      <c r="AI88" s="137" t="s">
        <v>149</v>
      </c>
      <c r="AJ88" s="138"/>
      <c r="AK88" s="28"/>
      <c r="AL88" s="28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</row>
    <row r="89" spans="2:64" ht="18" customHeight="1" x14ac:dyDescent="0.4">
      <c r="B89" s="172"/>
      <c r="C89" s="173"/>
      <c r="D89" s="139" t="s">
        <v>29</v>
      </c>
      <c r="E89" s="140"/>
      <c r="F89" s="141">
        <v>1</v>
      </c>
      <c r="G89" s="142">
        <v>1</v>
      </c>
      <c r="H89" s="142">
        <v>1</v>
      </c>
      <c r="I89" s="142">
        <v>1</v>
      </c>
      <c r="J89" s="142">
        <v>1</v>
      </c>
      <c r="K89" s="142">
        <v>1</v>
      </c>
      <c r="L89" s="142">
        <v>1</v>
      </c>
      <c r="M89" s="142"/>
      <c r="N89" s="142"/>
      <c r="O89" s="142">
        <v>1</v>
      </c>
      <c r="P89" s="142">
        <v>1</v>
      </c>
      <c r="Q89" s="142">
        <v>1</v>
      </c>
      <c r="R89" s="142">
        <v>1</v>
      </c>
      <c r="S89" s="142">
        <v>1</v>
      </c>
      <c r="T89" s="142">
        <v>1</v>
      </c>
      <c r="U89" s="142">
        <v>2</v>
      </c>
      <c r="V89" s="142">
        <v>1</v>
      </c>
      <c r="W89" s="142">
        <v>1</v>
      </c>
      <c r="X89" s="142">
        <v>1</v>
      </c>
      <c r="Y89" s="142">
        <v>1</v>
      </c>
      <c r="Z89" s="142"/>
      <c r="AA89" s="142"/>
      <c r="AB89" s="142">
        <v>1</v>
      </c>
      <c r="AC89" s="142">
        <v>1</v>
      </c>
      <c r="AD89" s="142">
        <v>1</v>
      </c>
      <c r="AE89" s="142">
        <v>1</v>
      </c>
      <c r="AF89" s="142"/>
      <c r="AG89" s="142"/>
      <c r="AH89" s="142"/>
      <c r="AI89" s="140"/>
      <c r="AJ89" s="141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</row>
    <row r="90" spans="2:64" ht="18" customHeight="1" thickBot="1" x14ac:dyDescent="0.3">
      <c r="B90" s="172"/>
      <c r="C90" s="173"/>
      <c r="D90" s="143" t="s">
        <v>66</v>
      </c>
      <c r="E90" s="25">
        <v>175000000</v>
      </c>
      <c r="F90" s="26">
        <v>220000000</v>
      </c>
      <c r="G90" s="27">
        <v>245000000</v>
      </c>
      <c r="H90" s="27">
        <v>220000000</v>
      </c>
      <c r="I90" s="27">
        <v>280000000</v>
      </c>
      <c r="J90" s="27">
        <v>190000000</v>
      </c>
      <c r="K90" s="27">
        <v>225000000</v>
      </c>
      <c r="L90" s="27">
        <v>250000000</v>
      </c>
      <c r="M90" s="27">
        <v>165000000</v>
      </c>
      <c r="N90" s="27">
        <v>230000000</v>
      </c>
      <c r="O90" s="27">
        <v>230000000</v>
      </c>
      <c r="P90" s="27">
        <v>305000000</v>
      </c>
      <c r="Q90" s="27">
        <v>280000000</v>
      </c>
      <c r="R90" s="27">
        <v>230000000</v>
      </c>
      <c r="S90" s="27">
        <v>240000000</v>
      </c>
      <c r="T90" s="27">
        <v>355000000</v>
      </c>
      <c r="U90" s="27">
        <v>255000000</v>
      </c>
      <c r="V90" s="27">
        <v>220000000</v>
      </c>
      <c r="W90" s="27">
        <v>290000000</v>
      </c>
      <c r="X90" s="27">
        <v>245000000</v>
      </c>
      <c r="Y90" s="27">
        <v>285000000</v>
      </c>
      <c r="Z90" s="27">
        <f t="shared" ref="Z90:AH90" si="69">Z91+Z99+Z107</f>
        <v>0</v>
      </c>
      <c r="AA90" s="27">
        <f t="shared" si="69"/>
        <v>0</v>
      </c>
      <c r="AB90" s="27">
        <f t="shared" si="69"/>
        <v>220000000</v>
      </c>
      <c r="AC90" s="27">
        <f t="shared" si="69"/>
        <v>185000000</v>
      </c>
      <c r="AD90" s="27">
        <f t="shared" si="69"/>
        <v>220000000</v>
      </c>
      <c r="AE90" s="27">
        <f t="shared" si="69"/>
        <v>235000000</v>
      </c>
      <c r="AF90" s="27">
        <f t="shared" si="69"/>
        <v>0</v>
      </c>
      <c r="AG90" s="27">
        <f t="shared" si="69"/>
        <v>0</v>
      </c>
      <c r="AH90" s="27">
        <f t="shared" si="69"/>
        <v>0</v>
      </c>
      <c r="AI90" s="25">
        <f>AI91+AI99+AI107</f>
        <v>0</v>
      </c>
      <c r="AJ90" s="26">
        <f t="shared" ref="AJ90:BL90" si="70">AJ91+AJ99+AJ107</f>
        <v>0</v>
      </c>
      <c r="AK90" s="27">
        <f t="shared" si="70"/>
        <v>0</v>
      </c>
      <c r="AL90" s="27">
        <f t="shared" si="70"/>
        <v>0</v>
      </c>
      <c r="AM90" s="27">
        <f t="shared" si="70"/>
        <v>0</v>
      </c>
      <c r="AN90" s="27">
        <f t="shared" si="70"/>
        <v>0</v>
      </c>
      <c r="AO90" s="27">
        <f t="shared" si="70"/>
        <v>0</v>
      </c>
      <c r="AP90" s="27">
        <f t="shared" si="70"/>
        <v>0</v>
      </c>
      <c r="AQ90" s="27">
        <f t="shared" si="70"/>
        <v>0</v>
      </c>
      <c r="AR90" s="27">
        <f t="shared" si="70"/>
        <v>0</v>
      </c>
      <c r="AS90" s="27">
        <f t="shared" si="70"/>
        <v>0</v>
      </c>
      <c r="AT90" s="27">
        <f t="shared" si="70"/>
        <v>0</v>
      </c>
      <c r="AU90" s="27">
        <f t="shared" si="70"/>
        <v>0</v>
      </c>
      <c r="AV90" s="27">
        <f t="shared" si="70"/>
        <v>0</v>
      </c>
      <c r="AW90" s="27">
        <f t="shared" si="70"/>
        <v>0</v>
      </c>
      <c r="AX90" s="27">
        <f t="shared" si="70"/>
        <v>0</v>
      </c>
      <c r="AY90" s="27">
        <f t="shared" si="70"/>
        <v>0</v>
      </c>
      <c r="AZ90" s="27">
        <f t="shared" si="70"/>
        <v>0</v>
      </c>
      <c r="BA90" s="27">
        <f t="shared" si="70"/>
        <v>0</v>
      </c>
      <c r="BB90" s="27">
        <f t="shared" si="70"/>
        <v>0</v>
      </c>
      <c r="BC90" s="27">
        <f t="shared" si="70"/>
        <v>0</v>
      </c>
      <c r="BD90" s="27">
        <f t="shared" si="70"/>
        <v>0</v>
      </c>
      <c r="BE90" s="27">
        <f t="shared" si="70"/>
        <v>0</v>
      </c>
      <c r="BF90" s="27">
        <f t="shared" si="70"/>
        <v>0</v>
      </c>
      <c r="BG90" s="27">
        <f t="shared" si="70"/>
        <v>0</v>
      </c>
      <c r="BH90" s="27">
        <f t="shared" si="70"/>
        <v>0</v>
      </c>
      <c r="BI90" s="27">
        <f t="shared" si="70"/>
        <v>0</v>
      </c>
      <c r="BJ90" s="27">
        <f t="shared" si="70"/>
        <v>0</v>
      </c>
      <c r="BK90" s="27">
        <f t="shared" si="70"/>
        <v>0</v>
      </c>
      <c r="BL90" s="27">
        <f t="shared" si="70"/>
        <v>0</v>
      </c>
    </row>
    <row r="91" spans="2:64" ht="18" customHeight="1" x14ac:dyDescent="0.4">
      <c r="B91" s="172"/>
      <c r="C91" s="173"/>
      <c r="D91" s="144" t="s">
        <v>50</v>
      </c>
      <c r="E91" s="28"/>
      <c r="F91" s="29">
        <v>190000000</v>
      </c>
      <c r="G91" s="30">
        <v>125000000</v>
      </c>
      <c r="H91" s="28">
        <v>180000000</v>
      </c>
      <c r="I91" s="30">
        <v>185000000</v>
      </c>
      <c r="J91" s="28">
        <v>180000000</v>
      </c>
      <c r="K91" s="28">
        <v>185000000</v>
      </c>
      <c r="L91" s="28">
        <v>200000000</v>
      </c>
      <c r="M91" s="28"/>
      <c r="N91" s="28"/>
      <c r="O91" s="28">
        <v>150000000</v>
      </c>
      <c r="P91" s="28">
        <v>130000000</v>
      </c>
      <c r="Q91" s="28">
        <v>185000000</v>
      </c>
      <c r="R91" s="28">
        <v>230000000</v>
      </c>
      <c r="S91" s="28">
        <v>185000000</v>
      </c>
      <c r="T91" s="28">
        <v>185000000</v>
      </c>
      <c r="U91" s="28">
        <v>185000000</v>
      </c>
      <c r="V91" s="28">
        <v>185000000</v>
      </c>
      <c r="W91" s="28">
        <v>185000000</v>
      </c>
      <c r="X91" s="28">
        <v>220000000</v>
      </c>
      <c r="Y91" s="28">
        <v>210000000</v>
      </c>
      <c r="Z91" s="28"/>
      <c r="AA91" s="28"/>
      <c r="AB91" s="28">
        <v>220000000</v>
      </c>
      <c r="AC91" s="28">
        <v>185000000</v>
      </c>
      <c r="AD91" s="28">
        <v>220000000</v>
      </c>
      <c r="AE91" s="28">
        <v>235000000</v>
      </c>
      <c r="AF91" s="28"/>
      <c r="AG91" s="28"/>
      <c r="AH91" s="28"/>
      <c r="AI91" s="28"/>
      <c r="AJ91" s="29"/>
      <c r="AK91" s="30"/>
      <c r="AL91" s="28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</row>
    <row r="92" spans="2:64" ht="18" customHeight="1" x14ac:dyDescent="0.4">
      <c r="B92" s="172"/>
      <c r="C92" s="173"/>
      <c r="D92" s="139" t="s">
        <v>102</v>
      </c>
      <c r="E92" s="34"/>
      <c r="F92" s="32">
        <v>18</v>
      </c>
      <c r="G92" s="33" t="s">
        <v>386</v>
      </c>
      <c r="H92" s="34" t="s">
        <v>386</v>
      </c>
      <c r="I92" s="33" t="s">
        <v>387</v>
      </c>
      <c r="J92" s="34" t="s">
        <v>388</v>
      </c>
      <c r="K92" s="34" t="s">
        <v>386</v>
      </c>
      <c r="L92" s="34" t="s">
        <v>389</v>
      </c>
      <c r="M92" s="34"/>
      <c r="N92" s="34"/>
      <c r="O92" s="34" t="s">
        <v>390</v>
      </c>
      <c r="P92" s="34" t="s">
        <v>391</v>
      </c>
      <c r="Q92" s="34" t="s">
        <v>392</v>
      </c>
      <c r="R92" s="34"/>
      <c r="S92" s="34"/>
      <c r="T92" s="34"/>
      <c r="U92" s="34"/>
      <c r="V92" s="34"/>
      <c r="W92" s="34"/>
      <c r="X92" s="34" t="s">
        <v>393</v>
      </c>
      <c r="Y92" s="34" t="s">
        <v>393</v>
      </c>
      <c r="Z92" s="34"/>
      <c r="AA92" s="34"/>
      <c r="AB92" s="34">
        <v>21</v>
      </c>
      <c r="AC92" s="34" t="s">
        <v>393</v>
      </c>
      <c r="AD92" s="34" t="s">
        <v>394</v>
      </c>
      <c r="AE92" s="34">
        <v>21</v>
      </c>
      <c r="AF92" s="34"/>
      <c r="AG92" s="34"/>
      <c r="AH92" s="34"/>
      <c r="AI92" s="34"/>
      <c r="AJ92" s="32"/>
      <c r="AK92" s="33"/>
      <c r="AL92" s="33"/>
      <c r="AM92" s="33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2:64" ht="18" customHeight="1" x14ac:dyDescent="0.4">
      <c r="B93" s="172"/>
      <c r="C93" s="173"/>
      <c r="D93" s="139" t="s">
        <v>68</v>
      </c>
      <c r="E93" s="34"/>
      <c r="F93" s="32">
        <v>16</v>
      </c>
      <c r="G93" s="33">
        <v>10</v>
      </c>
      <c r="H93" s="34">
        <v>15</v>
      </c>
      <c r="I93" s="33">
        <v>15</v>
      </c>
      <c r="J93" s="34">
        <v>12</v>
      </c>
      <c r="K93" s="34">
        <v>15</v>
      </c>
      <c r="L93" s="34">
        <v>14</v>
      </c>
      <c r="M93" s="34">
        <v>0</v>
      </c>
      <c r="N93" s="34"/>
      <c r="O93" s="34">
        <v>8</v>
      </c>
      <c r="P93" s="34">
        <v>12</v>
      </c>
      <c r="Q93" s="34">
        <v>14</v>
      </c>
      <c r="R93" s="34">
        <v>19</v>
      </c>
      <c r="S93" s="34">
        <v>15</v>
      </c>
      <c r="T93" s="34">
        <v>16</v>
      </c>
      <c r="U93" s="34">
        <v>16</v>
      </c>
      <c r="V93" s="34">
        <v>15</v>
      </c>
      <c r="W93" s="34">
        <v>15</v>
      </c>
      <c r="X93" s="34">
        <v>16</v>
      </c>
      <c r="Y93" s="34">
        <v>15</v>
      </c>
      <c r="Z93" s="34"/>
      <c r="AA93" s="34"/>
      <c r="AB93" s="34">
        <v>18</v>
      </c>
      <c r="AC93" s="34">
        <v>13</v>
      </c>
      <c r="AD93" s="34">
        <v>15</v>
      </c>
      <c r="AE93" s="34">
        <v>16</v>
      </c>
      <c r="AF93" s="34"/>
      <c r="AG93" s="34"/>
      <c r="AH93" s="34"/>
      <c r="AI93" s="34"/>
      <c r="AJ93" s="32"/>
      <c r="AK93" s="33"/>
      <c r="AL93" s="34"/>
      <c r="AM93" s="33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2:64" ht="18" customHeight="1" x14ac:dyDescent="0.4">
      <c r="B94" s="172"/>
      <c r="C94" s="173"/>
      <c r="D94" s="139" t="s">
        <v>107</v>
      </c>
      <c r="E94" s="31"/>
      <c r="F94" s="32"/>
      <c r="G94" s="33"/>
      <c r="H94" s="34"/>
      <c r="I94" s="33">
        <v>18</v>
      </c>
      <c r="J94" s="34">
        <v>18</v>
      </c>
      <c r="K94" s="34">
        <v>18</v>
      </c>
      <c r="L94" s="34">
        <v>18</v>
      </c>
      <c r="M94" s="34"/>
      <c r="N94" s="34"/>
      <c r="O94" s="34"/>
      <c r="P94" s="34"/>
      <c r="Q94" s="34">
        <v>14</v>
      </c>
      <c r="R94" s="34">
        <v>18</v>
      </c>
      <c r="S94" s="34">
        <v>18</v>
      </c>
      <c r="T94" s="34">
        <v>18</v>
      </c>
      <c r="U94" s="34">
        <v>18</v>
      </c>
      <c r="V94" s="34">
        <v>21</v>
      </c>
      <c r="W94" s="34">
        <v>21</v>
      </c>
      <c r="X94" s="34">
        <v>0.18</v>
      </c>
      <c r="Y94" s="34" t="s">
        <v>383</v>
      </c>
      <c r="Z94" s="34"/>
      <c r="AA94" s="34"/>
      <c r="AB94" s="34"/>
      <c r="AC94" s="34">
        <v>0.18</v>
      </c>
      <c r="AD94" s="34">
        <v>21</v>
      </c>
      <c r="AE94" s="34">
        <v>24</v>
      </c>
      <c r="AF94" s="34"/>
      <c r="AG94" s="34"/>
      <c r="AH94" s="34"/>
      <c r="AI94" s="31"/>
      <c r="AJ94" s="32"/>
      <c r="AK94" s="33"/>
      <c r="AL94" s="34"/>
      <c r="AM94" s="33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2:64" ht="18" customHeight="1" x14ac:dyDescent="0.4">
      <c r="B95" s="172"/>
      <c r="C95" s="173"/>
      <c r="D95" s="139" t="s">
        <v>108</v>
      </c>
      <c r="E95" s="31"/>
      <c r="F95" s="32">
        <v>2160000</v>
      </c>
      <c r="G95" s="33">
        <v>2250000</v>
      </c>
      <c r="H95" s="34">
        <v>2160000</v>
      </c>
      <c r="I95" s="33">
        <v>24</v>
      </c>
      <c r="J95" s="34"/>
      <c r="K95" s="34">
        <v>2220000</v>
      </c>
      <c r="L95" s="34">
        <v>2567377</v>
      </c>
      <c r="M95" s="34"/>
      <c r="N95" s="34"/>
      <c r="O95" s="34"/>
      <c r="P95" s="34"/>
      <c r="Q95" s="34">
        <v>2772000</v>
      </c>
      <c r="R95" s="34">
        <v>2170000</v>
      </c>
      <c r="S95" s="34">
        <v>2160000</v>
      </c>
      <c r="T95" s="34">
        <v>2070000</v>
      </c>
      <c r="U95" s="34">
        <v>2070000</v>
      </c>
      <c r="V95" s="34">
        <v>2583000</v>
      </c>
      <c r="W95" s="34">
        <v>2583000</v>
      </c>
      <c r="X95" s="34">
        <v>0</v>
      </c>
      <c r="Y95" s="34"/>
      <c r="Z95" s="34"/>
      <c r="AA95" s="34"/>
      <c r="AB95" s="34"/>
      <c r="AC95" s="34">
        <v>0</v>
      </c>
      <c r="AD95" s="34">
        <v>3078600</v>
      </c>
      <c r="AE95" s="34">
        <v>2937500</v>
      </c>
      <c r="AF95" s="34"/>
      <c r="AG95" s="34"/>
      <c r="AH95" s="34"/>
      <c r="AI95" s="31"/>
      <c r="AJ95" s="32"/>
      <c r="AK95" s="33"/>
      <c r="AL95" s="34"/>
      <c r="AM95" s="33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2:64" ht="18" customHeight="1" x14ac:dyDescent="0.4">
      <c r="B96" s="172"/>
      <c r="C96" s="173"/>
      <c r="D96" s="139" t="s">
        <v>69</v>
      </c>
      <c r="E96" s="34"/>
      <c r="F96" s="32">
        <v>11184340</v>
      </c>
      <c r="G96" s="33">
        <v>125000000</v>
      </c>
      <c r="H96" s="34">
        <v>12000000</v>
      </c>
      <c r="I96" s="33">
        <v>12300000</v>
      </c>
      <c r="J96" s="34">
        <v>15000000</v>
      </c>
      <c r="K96" s="34">
        <v>12300000</v>
      </c>
      <c r="L96" s="34">
        <v>14263214</v>
      </c>
      <c r="M96" s="34"/>
      <c r="N96" s="34"/>
      <c r="O96" s="34">
        <v>40000000</v>
      </c>
      <c r="P96" s="34">
        <v>15000000</v>
      </c>
      <c r="Q96" s="34">
        <v>13200000</v>
      </c>
      <c r="R96" s="34">
        <v>12700000</v>
      </c>
      <c r="S96" s="34">
        <v>12000000</v>
      </c>
      <c r="T96" s="34">
        <v>11500000</v>
      </c>
      <c r="U96" s="34">
        <v>11500000</v>
      </c>
      <c r="V96" s="34">
        <v>12300000</v>
      </c>
      <c r="W96" s="34">
        <v>12300000</v>
      </c>
      <c r="X96" s="34">
        <v>13700000</v>
      </c>
      <c r="Y96" s="34">
        <v>13950000</v>
      </c>
      <c r="Z96" s="34"/>
      <c r="AA96" s="34"/>
      <c r="AB96" s="34">
        <v>12300000</v>
      </c>
      <c r="AC96" s="34">
        <v>13800000</v>
      </c>
      <c r="AD96" s="34">
        <v>14660000</v>
      </c>
      <c r="AE96" s="34">
        <v>14687500</v>
      </c>
      <c r="AF96" s="34"/>
      <c r="AG96" s="34"/>
      <c r="AH96" s="34"/>
      <c r="AI96" s="34"/>
      <c r="AJ96" s="32"/>
      <c r="AK96" s="33"/>
      <c r="AL96" s="34"/>
      <c r="AM96" s="33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2:64" ht="18" customHeight="1" x14ac:dyDescent="0.4">
      <c r="B97" s="172"/>
      <c r="C97" s="173"/>
      <c r="D97" s="139" t="s">
        <v>58</v>
      </c>
      <c r="E97" s="34"/>
      <c r="F97" s="32">
        <v>11184340</v>
      </c>
      <c r="G97" s="35">
        <v>125000000</v>
      </c>
      <c r="H97" s="34">
        <v>12000000</v>
      </c>
      <c r="I97" s="33">
        <v>12300000</v>
      </c>
      <c r="J97" s="34">
        <v>15000000</v>
      </c>
      <c r="K97" s="34">
        <v>12300000</v>
      </c>
      <c r="L97" s="34">
        <v>14263214</v>
      </c>
      <c r="M97" s="34"/>
      <c r="N97" s="34"/>
      <c r="O97" s="34">
        <v>10000000</v>
      </c>
      <c r="P97" s="34">
        <v>12000000</v>
      </c>
      <c r="Q97" s="34">
        <v>13200000</v>
      </c>
      <c r="R97" s="34">
        <v>12700000</v>
      </c>
      <c r="S97" s="34">
        <v>12000000</v>
      </c>
      <c r="T97" s="34">
        <v>11500000</v>
      </c>
      <c r="U97" s="34">
        <v>11500000</v>
      </c>
      <c r="V97" s="34">
        <v>12300000</v>
      </c>
      <c r="W97" s="34">
        <v>12300000</v>
      </c>
      <c r="X97" s="34">
        <v>13700000</v>
      </c>
      <c r="Y97" s="34">
        <v>13950000</v>
      </c>
      <c r="Z97" s="34"/>
      <c r="AA97" s="34"/>
      <c r="AB97" s="34">
        <v>12300000</v>
      </c>
      <c r="AC97" s="34">
        <v>13800000</v>
      </c>
      <c r="AD97" s="34">
        <v>14660000</v>
      </c>
      <c r="AE97" s="34">
        <v>14687500</v>
      </c>
      <c r="AF97" s="34"/>
      <c r="AG97" s="34"/>
      <c r="AH97" s="34"/>
      <c r="AI97" s="34"/>
      <c r="AJ97" s="32"/>
      <c r="AK97" s="35"/>
      <c r="AL97" s="34"/>
      <c r="AM97" s="33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2:64" ht="24.75" customHeight="1" thickBot="1" x14ac:dyDescent="0.3">
      <c r="B98" s="172"/>
      <c r="C98" s="173"/>
      <c r="D98" s="143" t="s">
        <v>59</v>
      </c>
      <c r="E98" s="36">
        <v>10294118</v>
      </c>
      <c r="F98" s="36">
        <v>12222222</v>
      </c>
      <c r="G98" s="36">
        <v>13611111</v>
      </c>
      <c r="H98" s="36">
        <v>13750000</v>
      </c>
      <c r="I98" s="36">
        <v>14730000</v>
      </c>
      <c r="J98" s="36">
        <v>11176471</v>
      </c>
      <c r="K98" s="36">
        <v>97862609</v>
      </c>
      <c r="L98" s="36">
        <v>11904762</v>
      </c>
      <c r="M98" s="36">
        <v>10312500</v>
      </c>
      <c r="N98" s="36">
        <v>12105263</v>
      </c>
      <c r="O98" s="36">
        <v>10000000</v>
      </c>
      <c r="P98" s="36">
        <v>12200000</v>
      </c>
      <c r="Q98" s="36">
        <v>12173913</v>
      </c>
      <c r="R98" s="36">
        <v>11500000</v>
      </c>
      <c r="S98" s="36">
        <v>11428571</v>
      </c>
      <c r="T98" s="36">
        <v>14200000</v>
      </c>
      <c r="U98" s="36">
        <v>14166667</v>
      </c>
      <c r="V98" s="36">
        <v>12941176</v>
      </c>
      <c r="W98" s="36">
        <v>13181818</v>
      </c>
      <c r="X98" s="36">
        <f t="shared" ref="X98" si="71">X91/X93</f>
        <v>13750000</v>
      </c>
      <c r="Y98" s="36">
        <f t="shared" ref="Y98:AH98" si="72">Y91/Y93</f>
        <v>14000000</v>
      </c>
      <c r="Z98" s="36" t="e">
        <f t="shared" si="72"/>
        <v>#DIV/0!</v>
      </c>
      <c r="AA98" s="36" t="e">
        <f t="shared" si="72"/>
        <v>#DIV/0!</v>
      </c>
      <c r="AB98" s="36">
        <f t="shared" si="72"/>
        <v>12222222.222222222</v>
      </c>
      <c r="AC98" s="36">
        <f t="shared" si="72"/>
        <v>14230769.23076923</v>
      </c>
      <c r="AD98" s="36">
        <f t="shared" si="72"/>
        <v>14666666.666666666</v>
      </c>
      <c r="AE98" s="36">
        <f t="shared" si="72"/>
        <v>14687500</v>
      </c>
      <c r="AF98" s="36" t="e">
        <f t="shared" si="72"/>
        <v>#DIV/0!</v>
      </c>
      <c r="AG98" s="36" t="e">
        <f t="shared" si="72"/>
        <v>#DIV/0!</v>
      </c>
      <c r="AH98" s="36" t="e">
        <f t="shared" si="72"/>
        <v>#DIV/0!</v>
      </c>
      <c r="AI98" s="36" t="e">
        <f>AI90/AI93</f>
        <v>#DIV/0!</v>
      </c>
      <c r="AJ98" s="36" t="e">
        <f t="shared" ref="AJ98:AM98" si="73">AJ90/AJ93</f>
        <v>#DIV/0!</v>
      </c>
      <c r="AK98" s="36" t="e">
        <f t="shared" si="73"/>
        <v>#DIV/0!</v>
      </c>
      <c r="AL98" s="36" t="e">
        <f t="shared" si="73"/>
        <v>#DIV/0!</v>
      </c>
      <c r="AM98" s="36" t="e">
        <f t="shared" si="73"/>
        <v>#DIV/0!</v>
      </c>
      <c r="AN98" s="36" t="e">
        <f>AN91/AN93</f>
        <v>#DIV/0!</v>
      </c>
      <c r="AO98" s="36" t="e">
        <f t="shared" ref="AO98:BL98" si="74">AO91/AO93</f>
        <v>#DIV/0!</v>
      </c>
      <c r="AP98" s="36" t="e">
        <f t="shared" si="74"/>
        <v>#DIV/0!</v>
      </c>
      <c r="AQ98" s="36" t="e">
        <f t="shared" si="74"/>
        <v>#DIV/0!</v>
      </c>
      <c r="AR98" s="36" t="e">
        <f t="shared" si="74"/>
        <v>#DIV/0!</v>
      </c>
      <c r="AS98" s="36" t="e">
        <f t="shared" si="74"/>
        <v>#DIV/0!</v>
      </c>
      <c r="AT98" s="36" t="e">
        <f t="shared" si="74"/>
        <v>#DIV/0!</v>
      </c>
      <c r="AU98" s="36" t="e">
        <f t="shared" si="74"/>
        <v>#DIV/0!</v>
      </c>
      <c r="AV98" s="36" t="e">
        <f t="shared" si="74"/>
        <v>#DIV/0!</v>
      </c>
      <c r="AW98" s="36" t="e">
        <f t="shared" si="74"/>
        <v>#DIV/0!</v>
      </c>
      <c r="AX98" s="36" t="e">
        <f t="shared" si="74"/>
        <v>#DIV/0!</v>
      </c>
      <c r="AY98" s="36" t="e">
        <f t="shared" si="74"/>
        <v>#DIV/0!</v>
      </c>
      <c r="AZ98" s="36" t="e">
        <f t="shared" si="74"/>
        <v>#DIV/0!</v>
      </c>
      <c r="BA98" s="36" t="e">
        <f t="shared" si="74"/>
        <v>#DIV/0!</v>
      </c>
      <c r="BB98" s="36" t="e">
        <f t="shared" si="74"/>
        <v>#DIV/0!</v>
      </c>
      <c r="BC98" s="36" t="e">
        <f t="shared" si="74"/>
        <v>#DIV/0!</v>
      </c>
      <c r="BD98" s="36" t="e">
        <f t="shared" si="74"/>
        <v>#DIV/0!</v>
      </c>
      <c r="BE98" s="36" t="e">
        <f t="shared" si="74"/>
        <v>#DIV/0!</v>
      </c>
      <c r="BF98" s="36" t="e">
        <f t="shared" si="74"/>
        <v>#DIV/0!</v>
      </c>
      <c r="BG98" s="36" t="e">
        <f t="shared" si="74"/>
        <v>#DIV/0!</v>
      </c>
      <c r="BH98" s="36" t="e">
        <f t="shared" si="74"/>
        <v>#DIV/0!</v>
      </c>
      <c r="BI98" s="36" t="e">
        <f t="shared" si="74"/>
        <v>#DIV/0!</v>
      </c>
      <c r="BJ98" s="36" t="e">
        <f t="shared" si="74"/>
        <v>#DIV/0!</v>
      </c>
      <c r="BK98" s="36" t="e">
        <f t="shared" si="74"/>
        <v>#DIV/0!</v>
      </c>
      <c r="BL98" s="36" t="e">
        <f t="shared" si="74"/>
        <v>#DIV/0!</v>
      </c>
    </row>
    <row r="99" spans="2:64" ht="18" customHeight="1" x14ac:dyDescent="0.4">
      <c r="B99" s="172"/>
      <c r="C99" s="173"/>
      <c r="D99" s="144" t="s">
        <v>51</v>
      </c>
      <c r="E99" s="28"/>
      <c r="F99" s="37"/>
      <c r="G99" s="30"/>
      <c r="H99" s="28"/>
      <c r="I99" s="30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>
        <v>334500000</v>
      </c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37"/>
      <c r="AK99" s="30"/>
      <c r="AL99" s="28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</row>
    <row r="100" spans="2:64" ht="18" customHeight="1" x14ac:dyDescent="0.4">
      <c r="B100" s="172"/>
      <c r="C100" s="173"/>
      <c r="D100" s="139" t="s">
        <v>103</v>
      </c>
      <c r="E100" s="34"/>
      <c r="F100" s="32"/>
      <c r="G100" s="33"/>
      <c r="H100" s="34"/>
      <c r="I100" s="33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2"/>
      <c r="AK100" s="33"/>
      <c r="AL100" s="34"/>
      <c r="AM100" s="33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2:64" ht="18" customHeight="1" x14ac:dyDescent="0.4">
      <c r="B101" s="172"/>
      <c r="C101" s="173"/>
      <c r="D101" s="139" t="s">
        <v>70</v>
      </c>
      <c r="E101" s="34"/>
      <c r="F101" s="32"/>
      <c r="G101" s="33"/>
      <c r="H101" s="34"/>
      <c r="I101" s="33"/>
      <c r="J101" s="34" t="s">
        <v>383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>
        <v>15</v>
      </c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2"/>
      <c r="AK101" s="33"/>
      <c r="AL101" s="34"/>
      <c r="AM101" s="33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2:64" ht="18" customHeight="1" x14ac:dyDescent="0.4">
      <c r="B102" s="172"/>
      <c r="C102" s="173"/>
      <c r="D102" s="139" t="s">
        <v>107</v>
      </c>
      <c r="E102" s="31"/>
      <c r="F102" s="32"/>
      <c r="G102" s="33"/>
      <c r="H102" s="34"/>
      <c r="I102" s="33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>
        <v>21</v>
      </c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1"/>
      <c r="AJ102" s="32"/>
      <c r="AK102" s="33"/>
      <c r="AL102" s="34"/>
      <c r="AM102" s="33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2:64" ht="18" customHeight="1" x14ac:dyDescent="0.4">
      <c r="B103" s="172"/>
      <c r="C103" s="173"/>
      <c r="D103" s="139" t="s">
        <v>108</v>
      </c>
      <c r="E103" s="31"/>
      <c r="F103" s="32"/>
      <c r="G103" s="33"/>
      <c r="H103" s="34"/>
      <c r="I103" s="33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>
        <v>22300000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1"/>
      <c r="AJ103" s="32"/>
      <c r="AK103" s="33"/>
      <c r="AL103" s="34"/>
      <c r="AM103" s="33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2:64" ht="18" customHeight="1" x14ac:dyDescent="0.4">
      <c r="B104" s="172"/>
      <c r="C104" s="173"/>
      <c r="D104" s="139" t="s">
        <v>71</v>
      </c>
      <c r="E104" s="34"/>
      <c r="F104" s="32"/>
      <c r="G104" s="33"/>
      <c r="H104" s="34"/>
      <c r="I104" s="3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2"/>
      <c r="AK104" s="33"/>
      <c r="AL104" s="34"/>
      <c r="AM104" s="33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2:64" ht="18" customHeight="1" x14ac:dyDescent="0.4">
      <c r="B105" s="172"/>
      <c r="C105" s="173"/>
      <c r="D105" s="139" t="s">
        <v>72</v>
      </c>
      <c r="E105" s="34"/>
      <c r="F105" s="32"/>
      <c r="G105" s="35"/>
      <c r="H105" s="34"/>
      <c r="I105" s="33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2"/>
      <c r="AK105" s="35"/>
      <c r="AL105" s="34"/>
      <c r="AM105" s="33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2:64" ht="18" customHeight="1" thickBot="1" x14ac:dyDescent="0.3">
      <c r="B106" s="172"/>
      <c r="C106" s="173"/>
      <c r="D106" s="143" t="s">
        <v>73</v>
      </c>
      <c r="E106" s="38" t="e">
        <f t="shared" ref="E106:X106" si="75">E99/E101</f>
        <v>#DIV/0!</v>
      </c>
      <c r="F106" s="38" t="e">
        <f t="shared" si="75"/>
        <v>#DIV/0!</v>
      </c>
      <c r="G106" s="38" t="e">
        <f t="shared" si="75"/>
        <v>#DIV/0!</v>
      </c>
      <c r="H106" s="38" t="e">
        <f t="shared" si="75"/>
        <v>#DIV/0!</v>
      </c>
      <c r="I106" s="38" t="e">
        <f t="shared" si="75"/>
        <v>#DIV/0!</v>
      </c>
      <c r="J106" s="38" t="e">
        <f t="shared" si="75"/>
        <v>#VALUE!</v>
      </c>
      <c r="K106" s="38" t="e">
        <f t="shared" si="75"/>
        <v>#DIV/0!</v>
      </c>
      <c r="L106" s="38" t="e">
        <f t="shared" si="75"/>
        <v>#DIV/0!</v>
      </c>
      <c r="M106" s="38" t="e">
        <f t="shared" si="75"/>
        <v>#DIV/0!</v>
      </c>
      <c r="N106" s="38" t="e">
        <f t="shared" si="75"/>
        <v>#DIV/0!</v>
      </c>
      <c r="O106" s="38" t="e">
        <f t="shared" si="75"/>
        <v>#DIV/0!</v>
      </c>
      <c r="P106" s="38" t="e">
        <f t="shared" si="75"/>
        <v>#DIV/0!</v>
      </c>
      <c r="Q106" s="38" t="e">
        <f t="shared" si="75"/>
        <v>#DIV/0!</v>
      </c>
      <c r="R106" s="38" t="e">
        <f t="shared" si="75"/>
        <v>#DIV/0!</v>
      </c>
      <c r="S106" s="38" t="e">
        <f t="shared" si="75"/>
        <v>#DIV/0!</v>
      </c>
      <c r="T106" s="38" t="e">
        <f t="shared" si="75"/>
        <v>#DIV/0!</v>
      </c>
      <c r="U106" s="38">
        <f t="shared" si="75"/>
        <v>22300000</v>
      </c>
      <c r="V106" s="38" t="e">
        <f t="shared" si="75"/>
        <v>#DIV/0!</v>
      </c>
      <c r="W106" s="38" t="e">
        <f t="shared" si="75"/>
        <v>#DIV/0!</v>
      </c>
      <c r="X106" s="38" t="e">
        <f t="shared" si="75"/>
        <v>#DIV/0!</v>
      </c>
      <c r="Y106" s="38" t="e">
        <f t="shared" ref="Y106:BB106" si="76">Y99/Y101</f>
        <v>#DIV/0!</v>
      </c>
      <c r="Z106" s="38" t="e">
        <f t="shared" si="76"/>
        <v>#DIV/0!</v>
      </c>
      <c r="AA106" s="38" t="e">
        <f t="shared" si="76"/>
        <v>#DIV/0!</v>
      </c>
      <c r="AB106" s="38" t="e">
        <f t="shared" si="76"/>
        <v>#DIV/0!</v>
      </c>
      <c r="AC106" s="38" t="e">
        <f t="shared" si="76"/>
        <v>#DIV/0!</v>
      </c>
      <c r="AD106" s="38" t="e">
        <f t="shared" si="76"/>
        <v>#DIV/0!</v>
      </c>
      <c r="AE106" s="38" t="e">
        <f t="shared" si="76"/>
        <v>#DIV/0!</v>
      </c>
      <c r="AF106" s="38" t="e">
        <f t="shared" si="76"/>
        <v>#DIV/0!</v>
      </c>
      <c r="AG106" s="38" t="e">
        <f t="shared" si="76"/>
        <v>#DIV/0!</v>
      </c>
      <c r="AH106" s="38" t="e">
        <f t="shared" si="76"/>
        <v>#DIV/0!</v>
      </c>
      <c r="AI106" s="38" t="e">
        <f t="shared" si="76"/>
        <v>#DIV/0!</v>
      </c>
      <c r="AJ106" s="38" t="e">
        <f t="shared" si="76"/>
        <v>#DIV/0!</v>
      </c>
      <c r="AK106" s="38" t="e">
        <f t="shared" si="76"/>
        <v>#DIV/0!</v>
      </c>
      <c r="AL106" s="38" t="e">
        <f t="shared" si="76"/>
        <v>#DIV/0!</v>
      </c>
      <c r="AM106" s="38" t="e">
        <f t="shared" si="76"/>
        <v>#DIV/0!</v>
      </c>
      <c r="AN106" s="38" t="e">
        <f t="shared" si="76"/>
        <v>#DIV/0!</v>
      </c>
      <c r="AO106" s="38" t="e">
        <f t="shared" si="76"/>
        <v>#DIV/0!</v>
      </c>
      <c r="AP106" s="38" t="e">
        <f t="shared" si="76"/>
        <v>#DIV/0!</v>
      </c>
      <c r="AQ106" s="38" t="e">
        <f t="shared" si="76"/>
        <v>#DIV/0!</v>
      </c>
      <c r="AR106" s="38" t="e">
        <f t="shared" si="76"/>
        <v>#DIV/0!</v>
      </c>
      <c r="AS106" s="38" t="e">
        <f t="shared" si="76"/>
        <v>#DIV/0!</v>
      </c>
      <c r="AT106" s="38" t="e">
        <f t="shared" si="76"/>
        <v>#DIV/0!</v>
      </c>
      <c r="AU106" s="38" t="e">
        <f t="shared" si="76"/>
        <v>#DIV/0!</v>
      </c>
      <c r="AV106" s="38" t="e">
        <f t="shared" si="76"/>
        <v>#DIV/0!</v>
      </c>
      <c r="AW106" s="38" t="e">
        <f t="shared" si="76"/>
        <v>#DIV/0!</v>
      </c>
      <c r="AX106" s="38" t="e">
        <f t="shared" si="76"/>
        <v>#DIV/0!</v>
      </c>
      <c r="AY106" s="38" t="e">
        <f t="shared" si="76"/>
        <v>#DIV/0!</v>
      </c>
      <c r="AZ106" s="38" t="e">
        <f t="shared" si="76"/>
        <v>#DIV/0!</v>
      </c>
      <c r="BA106" s="38" t="e">
        <f t="shared" si="76"/>
        <v>#DIV/0!</v>
      </c>
      <c r="BB106" s="38" t="e">
        <f t="shared" si="76"/>
        <v>#DIV/0!</v>
      </c>
      <c r="BC106" s="38" t="e">
        <f t="shared" ref="BC106:BL106" si="77">BC99/BC101</f>
        <v>#DIV/0!</v>
      </c>
      <c r="BD106" s="38" t="e">
        <f t="shared" si="77"/>
        <v>#DIV/0!</v>
      </c>
      <c r="BE106" s="38" t="e">
        <f t="shared" si="77"/>
        <v>#DIV/0!</v>
      </c>
      <c r="BF106" s="38" t="e">
        <f t="shared" si="77"/>
        <v>#DIV/0!</v>
      </c>
      <c r="BG106" s="38" t="e">
        <f t="shared" si="77"/>
        <v>#DIV/0!</v>
      </c>
      <c r="BH106" s="38" t="e">
        <f t="shared" si="77"/>
        <v>#DIV/0!</v>
      </c>
      <c r="BI106" s="38" t="e">
        <f t="shared" si="77"/>
        <v>#DIV/0!</v>
      </c>
      <c r="BJ106" s="38" t="e">
        <f t="shared" si="77"/>
        <v>#DIV/0!</v>
      </c>
      <c r="BK106" s="38" t="e">
        <f t="shared" si="77"/>
        <v>#DIV/0!</v>
      </c>
      <c r="BL106" s="38" t="e">
        <f t="shared" si="77"/>
        <v>#DIV/0!</v>
      </c>
    </row>
    <row r="107" spans="2:64" ht="18" customHeight="1" x14ac:dyDescent="0.4">
      <c r="B107" s="172"/>
      <c r="C107" s="173"/>
      <c r="D107" s="144" t="s">
        <v>52</v>
      </c>
      <c r="E107" s="34"/>
      <c r="F107" s="32"/>
      <c r="G107" s="33"/>
      <c r="H107" s="34"/>
      <c r="I107" s="33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2"/>
      <c r="AK107" s="33"/>
      <c r="AL107" s="34"/>
      <c r="AM107" s="33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2:64" ht="18" customHeight="1" x14ac:dyDescent="0.4">
      <c r="B108" s="172"/>
      <c r="C108" s="173"/>
      <c r="D108" s="139" t="s">
        <v>104</v>
      </c>
      <c r="E108" s="34"/>
      <c r="F108" s="32"/>
      <c r="G108" s="33"/>
      <c r="H108" s="34"/>
      <c r="I108" s="3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2"/>
      <c r="AK108" s="33"/>
      <c r="AL108" s="34"/>
      <c r="AM108" s="33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2:64" ht="18" customHeight="1" x14ac:dyDescent="0.4">
      <c r="B109" s="172"/>
      <c r="C109" s="173"/>
      <c r="D109" s="139" t="s">
        <v>74</v>
      </c>
      <c r="E109" s="34"/>
      <c r="F109" s="32"/>
      <c r="G109" s="33"/>
      <c r="H109" s="34"/>
      <c r="I109" s="33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2"/>
      <c r="AK109" s="33"/>
      <c r="AL109" s="34"/>
      <c r="AM109" s="33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2:64" ht="18" customHeight="1" x14ac:dyDescent="0.4">
      <c r="B110" s="172"/>
      <c r="C110" s="173"/>
      <c r="D110" s="139" t="s">
        <v>107</v>
      </c>
      <c r="E110" s="31"/>
      <c r="F110" s="32"/>
      <c r="G110" s="33"/>
      <c r="H110" s="34"/>
      <c r="I110" s="33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1"/>
      <c r="AJ110" s="32"/>
      <c r="AK110" s="33"/>
      <c r="AL110" s="34"/>
      <c r="AM110" s="33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2:64" ht="18" customHeight="1" x14ac:dyDescent="0.4">
      <c r="B111" s="172"/>
      <c r="C111" s="173"/>
      <c r="D111" s="139" t="s">
        <v>108</v>
      </c>
      <c r="E111" s="31"/>
      <c r="F111" s="32"/>
      <c r="G111" s="33"/>
      <c r="H111" s="34"/>
      <c r="I111" s="33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1"/>
      <c r="AJ111" s="32"/>
      <c r="AK111" s="33"/>
      <c r="AL111" s="34"/>
      <c r="AM111" s="33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2:64" ht="18" customHeight="1" x14ac:dyDescent="0.4">
      <c r="B112" s="172"/>
      <c r="C112" s="173"/>
      <c r="D112" s="139" t="s">
        <v>75</v>
      </c>
      <c r="E112" s="34"/>
      <c r="F112" s="32"/>
      <c r="G112" s="33"/>
      <c r="H112" s="34"/>
      <c r="I112" s="33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2"/>
      <c r="AK112" s="33"/>
      <c r="AL112" s="34"/>
      <c r="AM112" s="33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2:64" ht="18" customHeight="1" x14ac:dyDescent="0.4">
      <c r="B113" s="172"/>
      <c r="C113" s="173"/>
      <c r="D113" s="139" t="s">
        <v>76</v>
      </c>
      <c r="E113" s="34"/>
      <c r="F113" s="32"/>
      <c r="G113" s="35"/>
      <c r="H113" s="34"/>
      <c r="I113" s="33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2"/>
      <c r="AK113" s="35"/>
      <c r="AL113" s="34"/>
      <c r="AM113" s="33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2:64" ht="18" customHeight="1" thickBot="1" x14ac:dyDescent="0.3">
      <c r="B114" s="174"/>
      <c r="C114" s="175"/>
      <c r="D114" s="143" t="s">
        <v>77</v>
      </c>
      <c r="E114" s="38" t="e">
        <f>E107/E109</f>
        <v>#DIV/0!</v>
      </c>
      <c r="F114" s="38" t="e">
        <f t="shared" ref="F114:X114" si="78">F107/F109</f>
        <v>#DIV/0!</v>
      </c>
      <c r="G114" s="38" t="e">
        <f t="shared" si="78"/>
        <v>#DIV/0!</v>
      </c>
      <c r="H114" s="38" t="e">
        <f t="shared" si="78"/>
        <v>#DIV/0!</v>
      </c>
      <c r="I114" s="38" t="e">
        <f t="shared" si="78"/>
        <v>#DIV/0!</v>
      </c>
      <c r="J114" s="38" t="e">
        <f t="shared" si="78"/>
        <v>#DIV/0!</v>
      </c>
      <c r="K114" s="38" t="e">
        <f t="shared" si="78"/>
        <v>#DIV/0!</v>
      </c>
      <c r="L114" s="38" t="e">
        <f t="shared" si="78"/>
        <v>#DIV/0!</v>
      </c>
      <c r="M114" s="38" t="e">
        <f t="shared" si="78"/>
        <v>#DIV/0!</v>
      </c>
      <c r="N114" s="38" t="e">
        <f t="shared" si="78"/>
        <v>#DIV/0!</v>
      </c>
      <c r="O114" s="38" t="e">
        <f t="shared" si="78"/>
        <v>#DIV/0!</v>
      </c>
      <c r="P114" s="38" t="e">
        <f t="shared" si="78"/>
        <v>#DIV/0!</v>
      </c>
      <c r="Q114" s="38" t="e">
        <f t="shared" si="78"/>
        <v>#DIV/0!</v>
      </c>
      <c r="R114" s="38" t="e">
        <f t="shared" si="78"/>
        <v>#DIV/0!</v>
      </c>
      <c r="S114" s="38" t="e">
        <f t="shared" si="78"/>
        <v>#DIV/0!</v>
      </c>
      <c r="T114" s="38" t="e">
        <f t="shared" si="78"/>
        <v>#DIV/0!</v>
      </c>
      <c r="U114" s="38" t="e">
        <f t="shared" si="78"/>
        <v>#DIV/0!</v>
      </c>
      <c r="V114" s="38" t="e">
        <f t="shared" si="78"/>
        <v>#DIV/0!</v>
      </c>
      <c r="W114" s="38" t="e">
        <f t="shared" si="78"/>
        <v>#DIV/0!</v>
      </c>
      <c r="X114" s="38" t="e">
        <f t="shared" si="78"/>
        <v>#DIV/0!</v>
      </c>
      <c r="Y114" s="38" t="e">
        <f t="shared" ref="Y114:AH114" si="79">Y107/Y109</f>
        <v>#DIV/0!</v>
      </c>
      <c r="Z114" s="38" t="e">
        <f t="shared" si="79"/>
        <v>#DIV/0!</v>
      </c>
      <c r="AA114" s="38" t="e">
        <f t="shared" si="79"/>
        <v>#DIV/0!</v>
      </c>
      <c r="AB114" s="38" t="e">
        <f t="shared" si="79"/>
        <v>#DIV/0!</v>
      </c>
      <c r="AC114" s="38" t="e">
        <f t="shared" si="79"/>
        <v>#DIV/0!</v>
      </c>
      <c r="AD114" s="38" t="e">
        <f t="shared" si="79"/>
        <v>#DIV/0!</v>
      </c>
      <c r="AE114" s="38" t="e">
        <f t="shared" si="79"/>
        <v>#DIV/0!</v>
      </c>
      <c r="AF114" s="38" t="e">
        <f t="shared" si="79"/>
        <v>#DIV/0!</v>
      </c>
      <c r="AG114" s="38" t="e">
        <f t="shared" si="79"/>
        <v>#DIV/0!</v>
      </c>
      <c r="AH114" s="38" t="e">
        <f t="shared" si="79"/>
        <v>#DIV/0!</v>
      </c>
      <c r="AI114" s="38" t="e">
        <f>AI107/AI109</f>
        <v>#DIV/0!</v>
      </c>
      <c r="AJ114" s="38" t="e">
        <f t="shared" ref="AJ114:BL114" si="80">AJ107/AJ109</f>
        <v>#DIV/0!</v>
      </c>
      <c r="AK114" s="38" t="e">
        <f t="shared" si="80"/>
        <v>#DIV/0!</v>
      </c>
      <c r="AL114" s="38" t="e">
        <f t="shared" si="80"/>
        <v>#DIV/0!</v>
      </c>
      <c r="AM114" s="38" t="e">
        <f t="shared" si="80"/>
        <v>#DIV/0!</v>
      </c>
      <c r="AN114" s="38" t="e">
        <f t="shared" si="80"/>
        <v>#DIV/0!</v>
      </c>
      <c r="AO114" s="38" t="e">
        <f t="shared" si="80"/>
        <v>#DIV/0!</v>
      </c>
      <c r="AP114" s="38" t="e">
        <f t="shared" si="80"/>
        <v>#DIV/0!</v>
      </c>
      <c r="AQ114" s="38" t="e">
        <f t="shared" si="80"/>
        <v>#DIV/0!</v>
      </c>
      <c r="AR114" s="38" t="e">
        <f t="shared" si="80"/>
        <v>#DIV/0!</v>
      </c>
      <c r="AS114" s="38" t="e">
        <f t="shared" si="80"/>
        <v>#DIV/0!</v>
      </c>
      <c r="AT114" s="38" t="e">
        <f t="shared" si="80"/>
        <v>#DIV/0!</v>
      </c>
      <c r="AU114" s="38" t="e">
        <f t="shared" si="80"/>
        <v>#DIV/0!</v>
      </c>
      <c r="AV114" s="38" t="e">
        <f t="shared" si="80"/>
        <v>#DIV/0!</v>
      </c>
      <c r="AW114" s="38" t="e">
        <f t="shared" si="80"/>
        <v>#DIV/0!</v>
      </c>
      <c r="AX114" s="38" t="e">
        <f t="shared" si="80"/>
        <v>#DIV/0!</v>
      </c>
      <c r="AY114" s="38" t="e">
        <f t="shared" si="80"/>
        <v>#DIV/0!</v>
      </c>
      <c r="AZ114" s="38" t="e">
        <f t="shared" si="80"/>
        <v>#DIV/0!</v>
      </c>
      <c r="BA114" s="38" t="e">
        <f t="shared" si="80"/>
        <v>#DIV/0!</v>
      </c>
      <c r="BB114" s="38" t="e">
        <f t="shared" si="80"/>
        <v>#DIV/0!</v>
      </c>
      <c r="BC114" s="38" t="e">
        <f t="shared" si="80"/>
        <v>#DIV/0!</v>
      </c>
      <c r="BD114" s="38" t="e">
        <f t="shared" si="80"/>
        <v>#DIV/0!</v>
      </c>
      <c r="BE114" s="38" t="e">
        <f t="shared" si="80"/>
        <v>#DIV/0!</v>
      </c>
      <c r="BF114" s="38" t="e">
        <f t="shared" si="80"/>
        <v>#DIV/0!</v>
      </c>
      <c r="BG114" s="38" t="e">
        <f t="shared" si="80"/>
        <v>#DIV/0!</v>
      </c>
      <c r="BH114" s="38" t="e">
        <f t="shared" si="80"/>
        <v>#DIV/0!</v>
      </c>
      <c r="BI114" s="38" t="e">
        <f t="shared" si="80"/>
        <v>#DIV/0!</v>
      </c>
      <c r="BJ114" s="38" t="e">
        <f t="shared" si="80"/>
        <v>#DIV/0!</v>
      </c>
      <c r="BK114" s="38" t="e">
        <f t="shared" si="80"/>
        <v>#DIV/0!</v>
      </c>
      <c r="BL114" s="38" t="e">
        <f t="shared" si="80"/>
        <v>#DIV/0!</v>
      </c>
    </row>
    <row r="115" spans="2:64" ht="18" customHeight="1" x14ac:dyDescent="0.4">
      <c r="B115" s="170" t="s">
        <v>64</v>
      </c>
      <c r="C115" s="171"/>
      <c r="D115" s="70" t="s">
        <v>78</v>
      </c>
      <c r="E115" s="145"/>
      <c r="F115" s="146"/>
      <c r="G115" s="147"/>
      <c r="H115" s="148" t="s">
        <v>395</v>
      </c>
      <c r="I115" s="148"/>
      <c r="J115" s="145"/>
      <c r="K115" s="145" t="s">
        <v>396</v>
      </c>
      <c r="L115" s="145"/>
      <c r="M115" s="145"/>
      <c r="N115" s="145"/>
      <c r="O115" s="145"/>
      <c r="P115" s="145"/>
      <c r="Q115" s="145"/>
      <c r="R115" s="145" t="s">
        <v>397</v>
      </c>
      <c r="S115" s="145" t="s">
        <v>398</v>
      </c>
      <c r="T115" s="145" t="s">
        <v>399</v>
      </c>
      <c r="U115" s="145" t="s">
        <v>399</v>
      </c>
      <c r="V115" s="145" t="s">
        <v>400</v>
      </c>
      <c r="W115" s="145" t="s">
        <v>400</v>
      </c>
      <c r="X115" s="145"/>
      <c r="Y115" s="145"/>
      <c r="Z115" s="145"/>
      <c r="AA115" s="145"/>
      <c r="AB115" s="145" t="s">
        <v>401</v>
      </c>
      <c r="AC115" s="145"/>
      <c r="AD115" s="145" t="s">
        <v>402</v>
      </c>
      <c r="AE115" s="145"/>
      <c r="AF115" s="145"/>
      <c r="AG115" s="145"/>
      <c r="AH115" s="145"/>
      <c r="AI115" s="145"/>
      <c r="AJ115" s="146"/>
      <c r="AK115" s="147"/>
      <c r="AL115" s="148"/>
      <c r="AM115" s="148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5"/>
    </row>
    <row r="116" spans="2:64" ht="18" customHeight="1" x14ac:dyDescent="0.4">
      <c r="B116" s="172"/>
      <c r="C116" s="173"/>
      <c r="D116" s="75" t="s">
        <v>32</v>
      </c>
      <c r="E116" s="39"/>
      <c r="F116" s="40"/>
      <c r="G116" s="39">
        <v>147500000</v>
      </c>
      <c r="H116" s="39">
        <v>212400000</v>
      </c>
      <c r="I116" s="41"/>
      <c r="J116" s="39"/>
      <c r="K116" s="39">
        <v>218300000</v>
      </c>
      <c r="L116" s="39">
        <v>236000000</v>
      </c>
      <c r="M116" s="39"/>
      <c r="N116" s="39"/>
      <c r="O116" s="39"/>
      <c r="P116" s="39"/>
      <c r="Q116" s="39"/>
      <c r="R116" s="39">
        <v>230000000</v>
      </c>
      <c r="S116" s="39">
        <v>218300000</v>
      </c>
      <c r="T116" s="39">
        <v>218300000</v>
      </c>
      <c r="U116" s="39">
        <v>218300000</v>
      </c>
      <c r="V116" s="39">
        <v>223850000</v>
      </c>
      <c r="W116" s="39">
        <v>223850000</v>
      </c>
      <c r="X116" s="39"/>
      <c r="Y116" s="39"/>
      <c r="Z116" s="39"/>
      <c r="AA116" s="39"/>
      <c r="AB116" s="39">
        <v>266200000</v>
      </c>
      <c r="AC116" s="39"/>
      <c r="AD116" s="39">
        <v>266200000</v>
      </c>
      <c r="AE116" s="39"/>
      <c r="AF116" s="39"/>
      <c r="AG116" s="39"/>
      <c r="AH116" s="39"/>
      <c r="AI116" s="39"/>
      <c r="AJ116" s="40"/>
      <c r="AK116" s="39"/>
      <c r="AL116" s="39"/>
      <c r="AM116" s="41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</row>
    <row r="117" spans="2:64" ht="18" customHeight="1" x14ac:dyDescent="0.4">
      <c r="B117" s="172"/>
      <c r="C117" s="173"/>
      <c r="D117" s="75" t="s">
        <v>116</v>
      </c>
      <c r="E117" s="39"/>
      <c r="F117" s="40"/>
      <c r="G117" s="39"/>
      <c r="H117" s="39"/>
      <c r="I117" s="41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40"/>
      <c r="AK117" s="39"/>
      <c r="AL117" s="39"/>
      <c r="AM117" s="41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</row>
    <row r="118" spans="2:64" ht="18" customHeight="1" x14ac:dyDescent="0.4">
      <c r="B118" s="172"/>
      <c r="C118" s="173"/>
      <c r="D118" s="75" t="s">
        <v>63</v>
      </c>
      <c r="E118" s="39"/>
      <c r="F118" s="40"/>
      <c r="G118" s="39"/>
      <c r="H118" s="39"/>
      <c r="I118" s="41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40"/>
      <c r="AK118" s="39"/>
      <c r="AL118" s="39"/>
      <c r="AM118" s="41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</row>
    <row r="119" spans="2:64" ht="18" customHeight="1" thickBot="1" x14ac:dyDescent="0.45">
      <c r="B119" s="172"/>
      <c r="C119" s="173"/>
      <c r="D119" s="85" t="s">
        <v>38</v>
      </c>
      <c r="E119" s="149"/>
      <c r="F119" s="150"/>
      <c r="G119" s="151"/>
      <c r="H119" s="149"/>
      <c r="I119" s="151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50"/>
      <c r="AK119" s="151"/>
      <c r="AL119" s="149"/>
      <c r="AM119" s="151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  <c r="BL119" s="149"/>
    </row>
    <row r="120" spans="2:64" ht="18" customHeight="1" x14ac:dyDescent="0.4">
      <c r="B120" s="172"/>
      <c r="C120" s="173"/>
      <c r="D120" s="70" t="s">
        <v>79</v>
      </c>
      <c r="E120" s="152"/>
      <c r="F120" s="146"/>
      <c r="G120" s="153"/>
      <c r="H120" s="154"/>
      <c r="I120" s="154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 t="s">
        <v>403</v>
      </c>
      <c r="T120" s="152"/>
      <c r="U120" s="152" t="s">
        <v>404</v>
      </c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46"/>
      <c r="AK120" s="153"/>
      <c r="AL120" s="154"/>
      <c r="AM120" s="154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</row>
    <row r="121" spans="2:64" ht="18" customHeight="1" x14ac:dyDescent="0.4">
      <c r="B121" s="172"/>
      <c r="C121" s="173"/>
      <c r="D121" s="75" t="s">
        <v>80</v>
      </c>
      <c r="E121" s="39"/>
      <c r="F121" s="40"/>
      <c r="G121" s="39"/>
      <c r="H121" s="39"/>
      <c r="I121" s="41"/>
      <c r="J121" s="39"/>
      <c r="K121" s="39"/>
      <c r="L121" s="39"/>
      <c r="M121" s="39"/>
      <c r="N121" s="39"/>
      <c r="O121" s="39"/>
      <c r="P121" s="39"/>
      <c r="Q121" s="39"/>
      <c r="R121" s="39"/>
      <c r="S121" s="39">
        <v>21</v>
      </c>
      <c r="T121" s="39"/>
      <c r="U121" s="39">
        <v>21</v>
      </c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40"/>
      <c r="AK121" s="39"/>
      <c r="AL121" s="39"/>
      <c r="AM121" s="41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</row>
    <row r="122" spans="2:64" ht="18" customHeight="1" x14ac:dyDescent="0.4">
      <c r="B122" s="172"/>
      <c r="C122" s="173"/>
      <c r="D122" s="75" t="s">
        <v>118</v>
      </c>
      <c r="E122" s="39"/>
      <c r="F122" s="40"/>
      <c r="G122" s="39"/>
      <c r="H122" s="39"/>
      <c r="I122" s="41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40"/>
      <c r="AK122" s="39"/>
      <c r="AL122" s="39"/>
      <c r="AM122" s="41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</row>
    <row r="123" spans="2:64" ht="18" customHeight="1" x14ac:dyDescent="0.4">
      <c r="B123" s="172"/>
      <c r="C123" s="173"/>
      <c r="D123" s="75" t="s">
        <v>81</v>
      </c>
      <c r="E123" s="39"/>
      <c r="F123" s="40"/>
      <c r="G123" s="39"/>
      <c r="H123" s="39"/>
      <c r="I123" s="41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40"/>
      <c r="AK123" s="39"/>
      <c r="AL123" s="39"/>
      <c r="AM123" s="41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</row>
    <row r="124" spans="2:64" ht="18" customHeight="1" thickBot="1" x14ac:dyDescent="0.45">
      <c r="B124" s="172"/>
      <c r="C124" s="173"/>
      <c r="D124" s="85" t="s">
        <v>82</v>
      </c>
      <c r="E124" s="149"/>
      <c r="F124" s="150"/>
      <c r="G124" s="151"/>
      <c r="H124" s="149"/>
      <c r="I124" s="151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50"/>
      <c r="AK124" s="151"/>
      <c r="AL124" s="149"/>
      <c r="AM124" s="151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</row>
    <row r="125" spans="2:64" ht="18" customHeight="1" x14ac:dyDescent="0.4">
      <c r="B125" s="172"/>
      <c r="C125" s="173"/>
      <c r="D125" s="70" t="s">
        <v>83</v>
      </c>
      <c r="E125" s="152"/>
      <c r="F125" s="146"/>
      <c r="G125" s="153"/>
      <c r="H125" s="154"/>
      <c r="I125" s="154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46"/>
      <c r="AK125" s="153"/>
      <c r="AL125" s="154"/>
      <c r="AM125" s="154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</row>
    <row r="126" spans="2:64" ht="18" customHeight="1" x14ac:dyDescent="0.4">
      <c r="B126" s="172"/>
      <c r="C126" s="173"/>
      <c r="D126" s="75" t="s">
        <v>84</v>
      </c>
      <c r="E126" s="39"/>
      <c r="F126" s="40"/>
      <c r="G126" s="39"/>
      <c r="H126" s="39"/>
      <c r="I126" s="41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40"/>
      <c r="AK126" s="39"/>
      <c r="AL126" s="39"/>
      <c r="AM126" s="41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</row>
    <row r="127" spans="2:64" ht="18" customHeight="1" x14ac:dyDescent="0.4">
      <c r="B127" s="172"/>
      <c r="C127" s="173"/>
      <c r="D127" s="75" t="s">
        <v>117</v>
      </c>
      <c r="E127" s="39"/>
      <c r="F127" s="40"/>
      <c r="G127" s="39"/>
      <c r="H127" s="39"/>
      <c r="I127" s="41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40"/>
      <c r="AK127" s="39"/>
      <c r="AL127" s="39"/>
      <c r="AM127" s="41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</row>
    <row r="128" spans="2:64" ht="18" customHeight="1" x14ac:dyDescent="0.4">
      <c r="B128" s="172"/>
      <c r="C128" s="173"/>
      <c r="D128" s="75" t="s">
        <v>85</v>
      </c>
      <c r="E128" s="39"/>
      <c r="F128" s="40"/>
      <c r="G128" s="39"/>
      <c r="H128" s="39"/>
      <c r="I128" s="41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40"/>
      <c r="AK128" s="39"/>
      <c r="AL128" s="39"/>
      <c r="AM128" s="41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</row>
    <row r="129" spans="2:64" ht="18" customHeight="1" thickBot="1" x14ac:dyDescent="0.45">
      <c r="B129" s="174"/>
      <c r="C129" s="175"/>
      <c r="D129" s="85" t="s">
        <v>86</v>
      </c>
      <c r="E129" s="149"/>
      <c r="F129" s="150"/>
      <c r="G129" s="151"/>
      <c r="H129" s="149"/>
      <c r="I129" s="151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50"/>
      <c r="AK129" s="151"/>
      <c r="AL129" s="149"/>
      <c r="AM129" s="151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</row>
  </sheetData>
  <sheetProtection algorithmName="SHA-512" hashValue="uYap4ixKdqiiJhqOHPMCO9xfW1BCXJn70Wv8HIFZ9XKXEBz8YU1tEzq8NA4nJDEuDiEKdD9j0J+I4GmyBA3LGA==" saltValue="SGUIMLlHN+H2Scxq65iPjQ==" spinCount="100000" sheet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pageMargins left="0.45" right="0.45" top="0.25" bottom="0.25" header="0.3" footer="0.05"/>
  <pageSetup paperSize="8" scale="49" orientation="landscape" r:id="rId1"/>
  <rowBreaks count="1" manualBreakCount="1">
    <brk id="89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2016-03-15T07:44:20Z</dcterms:modified>
</cp:coreProperties>
</file>